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SPEDFinance2526\Allocations for FY25-26\Preliminary Allocations\25-26 PSPS\"/>
    </mc:Choice>
  </mc:AlternateContent>
  <xr:revisionPtr revIDLastSave="0" documentId="13_ncr:1_{2FAF7302-AE45-4B53-AE36-FA802480AEAD}" xr6:coauthVersionLast="47" xr6:coauthVersionMax="47" xr10:uidLastSave="{00000000-0000-0000-0000-000000000000}"/>
  <bookViews>
    <workbookView xWindow="-120" yWindow="-120" windowWidth="29040" windowHeight="15720" xr2:uid="{B855DBE1-9D21-4054-A971-3C9955F8F230}"/>
  </bookViews>
  <sheets>
    <sheet name="PSPS 25-26" sheetId="2" r:id="rId1"/>
  </sheets>
  <definedNames>
    <definedName name="_xlnm.Print_Area" localSheetId="0">'PSPS 25-26'!$A$1:$I$263</definedName>
    <definedName name="_xlnm.Print_Titles" localSheetId="0">'PSPS 25-26'!$16:$16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2" i="2" l="1"/>
  <c r="F262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18" i="2"/>
  <c r="H20" i="2"/>
  <c r="H21" i="2"/>
  <c r="H22" i="2"/>
  <c r="H23" i="2"/>
  <c r="I23" i="2" s="1"/>
  <c r="H24" i="2"/>
  <c r="I24" i="2" s="1"/>
  <c r="H25" i="2"/>
  <c r="I25" i="2" s="1"/>
  <c r="H26" i="2"/>
  <c r="H27" i="2"/>
  <c r="I27" i="2" s="1"/>
  <c r="H28" i="2"/>
  <c r="I28" i="2" s="1"/>
  <c r="H29" i="2"/>
  <c r="I29" i="2" s="1"/>
  <c r="H30" i="2"/>
  <c r="I30" i="2" s="1"/>
  <c r="H31" i="2"/>
  <c r="I31" i="2" s="1"/>
  <c r="H33" i="2"/>
  <c r="H34" i="2"/>
  <c r="H35" i="2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H46" i="2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H110" i="2"/>
  <c r="I110" i="2" s="1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H117" i="2"/>
  <c r="I117" i="2" s="1"/>
  <c r="H118" i="2"/>
  <c r="I118" i="2" s="1"/>
  <c r="H119" i="2"/>
  <c r="I119" i="2" s="1"/>
  <c r="H120" i="2"/>
  <c r="I120" i="2" s="1"/>
  <c r="H121" i="2"/>
  <c r="I12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H132" i="2"/>
  <c r="I132" i="2" s="1"/>
  <c r="H134" i="2"/>
  <c r="I134" i="2" s="1"/>
  <c r="H135" i="2"/>
  <c r="I135" i="2" s="1"/>
  <c r="H136" i="2"/>
  <c r="I136" i="2" s="1"/>
  <c r="H137" i="2"/>
  <c r="I137" i="2" s="1"/>
  <c r="H138" i="2"/>
  <c r="I138" i="2" s="1"/>
  <c r="H139" i="2"/>
  <c r="I139" i="2" s="1"/>
  <c r="H140" i="2"/>
  <c r="I140" i="2" s="1"/>
  <c r="H141" i="2"/>
  <c r="I141" i="2" s="1"/>
  <c r="H142" i="2"/>
  <c r="H143" i="2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  <c r="H150" i="2"/>
  <c r="I150" i="2" s="1"/>
  <c r="H151" i="2"/>
  <c r="I151" i="2" s="1"/>
  <c r="H152" i="2"/>
  <c r="I152" i="2" s="1"/>
  <c r="H153" i="2"/>
  <c r="I153" i="2" s="1"/>
  <c r="H154" i="2"/>
  <c r="I154" i="2" s="1"/>
  <c r="H155" i="2"/>
  <c r="H156" i="2"/>
  <c r="I156" i="2" s="1"/>
  <c r="H157" i="2"/>
  <c r="I157" i="2" s="1"/>
  <c r="H158" i="2"/>
  <c r="I158" i="2" s="1"/>
  <c r="H159" i="2"/>
  <c r="H160" i="2"/>
  <c r="I160" i="2" s="1"/>
  <c r="H161" i="2"/>
  <c r="I161" i="2" s="1"/>
  <c r="H162" i="2"/>
  <c r="I162" i="2" s="1"/>
  <c r="H163" i="2"/>
  <c r="I163" i="2" s="1"/>
  <c r="H164" i="2"/>
  <c r="I164" i="2" s="1"/>
  <c r="H165" i="2"/>
  <c r="I165" i="2" s="1"/>
  <c r="H166" i="2"/>
  <c r="H167" i="2"/>
  <c r="I167" i="2" s="1"/>
  <c r="H168" i="2"/>
  <c r="I168" i="2" s="1"/>
  <c r="H169" i="2"/>
  <c r="I169" i="2" s="1"/>
  <c r="H170" i="2"/>
  <c r="I170" i="2" s="1"/>
  <c r="H171" i="2"/>
  <c r="I171" i="2" s="1"/>
  <c r="H172" i="2"/>
  <c r="I172" i="2" s="1"/>
  <c r="H173" i="2"/>
  <c r="I173" i="2" s="1"/>
  <c r="H174" i="2"/>
  <c r="I174" i="2" s="1"/>
  <c r="H175" i="2"/>
  <c r="I175" i="2" s="1"/>
  <c r="H176" i="2"/>
  <c r="I176" i="2" s="1"/>
  <c r="H177" i="2"/>
  <c r="I177" i="2" s="1"/>
  <c r="H178" i="2"/>
  <c r="H179" i="2"/>
  <c r="I179" i="2" s="1"/>
  <c r="H180" i="2"/>
  <c r="I180" i="2" s="1"/>
  <c r="H181" i="2"/>
  <c r="I182" i="2"/>
  <c r="H183" i="2"/>
  <c r="I183" i="2" s="1"/>
  <c r="H184" i="2"/>
  <c r="I184" i="2" s="1"/>
  <c r="H185" i="2"/>
  <c r="I185" i="2" s="1"/>
  <c r="H186" i="2"/>
  <c r="I186" i="2" s="1"/>
  <c r="H187" i="2"/>
  <c r="I187" i="2" s="1"/>
  <c r="H188" i="2"/>
  <c r="I188" i="2" s="1"/>
  <c r="H189" i="2"/>
  <c r="I189" i="2" s="1"/>
  <c r="H190" i="2"/>
  <c r="I190" i="2" s="1"/>
  <c r="H191" i="2"/>
  <c r="H192" i="2"/>
  <c r="I192" i="2" s="1"/>
  <c r="H193" i="2"/>
  <c r="I193" i="2" s="1"/>
  <c r="H194" i="2"/>
  <c r="I194" i="2" s="1"/>
  <c r="H195" i="2"/>
  <c r="I195" i="2" s="1"/>
  <c r="H196" i="2"/>
  <c r="I196" i="2" s="1"/>
  <c r="H197" i="2"/>
  <c r="I197" i="2" s="1"/>
  <c r="H198" i="2"/>
  <c r="I198" i="2" s="1"/>
  <c r="H199" i="2"/>
  <c r="I199" i="2" s="1"/>
  <c r="H200" i="2"/>
  <c r="I200" i="2" s="1"/>
  <c r="H201" i="2"/>
  <c r="I201" i="2" s="1"/>
  <c r="H202" i="2"/>
  <c r="H203" i="2"/>
  <c r="I203" i="2" s="1"/>
  <c r="I204" i="2"/>
  <c r="I205" i="2"/>
  <c r="I206" i="2"/>
  <c r="I207" i="2"/>
  <c r="H208" i="2"/>
  <c r="I208" i="2" s="1"/>
  <c r="H209" i="2"/>
  <c r="I209" i="2" s="1"/>
  <c r="H210" i="2"/>
  <c r="I210" i="2" s="1"/>
  <c r="H211" i="2"/>
  <c r="I211" i="2" s="1"/>
  <c r="H212" i="2"/>
  <c r="I212" i="2" s="1"/>
  <c r="H213" i="2"/>
  <c r="I213" i="2" s="1"/>
  <c r="H214" i="2"/>
  <c r="I214" i="2" s="1"/>
  <c r="H215" i="2"/>
  <c r="I215" i="2" s="1"/>
  <c r="H216" i="2"/>
  <c r="I216" i="2" s="1"/>
  <c r="H217" i="2"/>
  <c r="I217" i="2" s="1"/>
  <c r="H218" i="2"/>
  <c r="I218" i="2" s="1"/>
  <c r="H219" i="2"/>
  <c r="I219" i="2" s="1"/>
  <c r="H220" i="2"/>
  <c r="I220" i="2" s="1"/>
  <c r="H221" i="2"/>
  <c r="I221" i="2" s="1"/>
  <c r="H222" i="2"/>
  <c r="I222" i="2" s="1"/>
  <c r="H223" i="2"/>
  <c r="I223" i="2" s="1"/>
  <c r="H224" i="2"/>
  <c r="I224" i="2" s="1"/>
  <c r="H227" i="2"/>
  <c r="I227" i="2" s="1"/>
  <c r="H228" i="2"/>
  <c r="H229" i="2"/>
  <c r="H230" i="2"/>
  <c r="I230" i="2" s="1"/>
  <c r="H231" i="2"/>
  <c r="I231" i="2" s="1"/>
  <c r="H232" i="2"/>
  <c r="I232" i="2" s="1"/>
  <c r="H233" i="2"/>
  <c r="I233" i="2" s="1"/>
  <c r="H234" i="2"/>
  <c r="I234" i="2" s="1"/>
  <c r="H235" i="2"/>
  <c r="I235" i="2" s="1"/>
  <c r="H236" i="2"/>
  <c r="I236" i="2" s="1"/>
  <c r="H237" i="2"/>
  <c r="I237" i="2" s="1"/>
  <c r="H238" i="2"/>
  <c r="I238" i="2" s="1"/>
  <c r="H239" i="2"/>
  <c r="I239" i="2" s="1"/>
  <c r="H240" i="2"/>
  <c r="H241" i="2"/>
  <c r="H242" i="2"/>
  <c r="I242" i="2" s="1"/>
  <c r="H243" i="2"/>
  <c r="I243" i="2" s="1"/>
  <c r="H244" i="2"/>
  <c r="I244" i="2" s="1"/>
  <c r="H245" i="2"/>
  <c r="I245" i="2" s="1"/>
  <c r="H246" i="2"/>
  <c r="I246" i="2" s="1"/>
  <c r="H247" i="2"/>
  <c r="I247" i="2" s="1"/>
  <c r="H248" i="2"/>
  <c r="I248" i="2" s="1"/>
  <c r="H249" i="2"/>
  <c r="I249" i="2" s="1"/>
  <c r="H250" i="2"/>
  <c r="I250" i="2" s="1"/>
  <c r="H251" i="2"/>
  <c r="I251" i="2" s="1"/>
  <c r="H252" i="2"/>
  <c r="H253" i="2"/>
  <c r="I253" i="2" s="1"/>
  <c r="H254" i="2"/>
  <c r="I254" i="2" s="1"/>
  <c r="H255" i="2"/>
  <c r="I255" i="2" s="1"/>
  <c r="H256" i="2"/>
  <c r="I256" i="2" s="1"/>
  <c r="H257" i="2"/>
  <c r="I257" i="2" s="1"/>
  <c r="H258" i="2"/>
  <c r="I258" i="2" s="1"/>
  <c r="H259" i="2"/>
  <c r="I259" i="2" s="1"/>
  <c r="H260" i="2"/>
  <c r="I260" i="2" s="1"/>
  <c r="H261" i="2"/>
  <c r="I261" i="2" s="1"/>
  <c r="I20" i="2"/>
  <c r="I81" i="2"/>
  <c r="I109" i="2"/>
  <c r="I191" i="2"/>
  <c r="I241" i="2"/>
  <c r="I26" i="2"/>
  <c r="I33" i="2"/>
  <c r="I34" i="2"/>
  <c r="I35" i="2"/>
  <c r="I142" i="2"/>
  <c r="I143" i="2"/>
  <c r="I166" i="2"/>
  <c r="I202" i="2"/>
  <c r="I225" i="2"/>
  <c r="I226" i="2"/>
  <c r="I228" i="2"/>
  <c r="I229" i="2"/>
  <c r="I252" i="2"/>
  <c r="H19" i="2"/>
  <c r="I19" i="2" s="1"/>
  <c r="H18" i="2"/>
  <c r="I18" i="2" s="1"/>
  <c r="I178" i="2"/>
  <c r="E262" i="2"/>
  <c r="D262" i="2"/>
  <c r="I240" i="2"/>
  <c r="I181" i="2"/>
  <c r="I155" i="2"/>
  <c r="I133" i="2"/>
  <c r="I69" i="2"/>
  <c r="I46" i="2"/>
  <c r="I45" i="2"/>
  <c r="I32" i="2"/>
  <c r="I22" i="2"/>
  <c r="I21" i="2"/>
  <c r="I262" i="2" l="1"/>
  <c r="G262" i="2"/>
</calcChain>
</file>

<file path=xl/sharedStrings.xml><?xml version="1.0" encoding="utf-8"?>
<sst xmlns="http://schemas.openxmlformats.org/spreadsheetml/2006/main" count="302" uniqueCount="300">
  <si>
    <t>SPECIAL EDUCATION FINANCE UNIT</t>
  </si>
  <si>
    <t>PRIVATE SCHOOL PROPORTIONATE SHARE</t>
  </si>
  <si>
    <t>Assigned Function Codes:</t>
  </si>
  <si>
    <t>(Consulting Teacher)</t>
  </si>
  <si>
    <t>(Resource Room)</t>
  </si>
  <si>
    <t>(Speech Pathology)</t>
  </si>
  <si>
    <t>(Physical and Occupational Therapy)</t>
  </si>
  <si>
    <t>LEA #</t>
  </si>
  <si>
    <t>DISTRICT</t>
  </si>
  <si>
    <t>PER CHILD</t>
  </si>
  <si>
    <t>Program code 268</t>
  </si>
  <si>
    <t>School Age</t>
  </si>
  <si>
    <t>268 (Current Year)</t>
  </si>
  <si>
    <t>266 (Previous Year)</t>
  </si>
  <si>
    <t>Must budget this Total for PSPS on 6702 using Program Code 268</t>
  </si>
  <si>
    <t>CHILD        COUNT</t>
  </si>
  <si>
    <t>N. LITTLE ROCK SCHOOL DISTRICT</t>
  </si>
  <si>
    <t>0101000</t>
  </si>
  <si>
    <t>DEWITT SCHOOL DISTRICT</t>
  </si>
  <si>
    <t>0104000</t>
  </si>
  <si>
    <t>STUTTGART SCHOOL DISTRICT</t>
  </si>
  <si>
    <t>0201000</t>
  </si>
  <si>
    <t>CROSSETT SCHOOL DISTRICT</t>
  </si>
  <si>
    <t>0203000</t>
  </si>
  <si>
    <t>HAMBURG SCHOOL DISTRICT</t>
  </si>
  <si>
    <t>0302000</t>
  </si>
  <si>
    <t>COTTER SCHOOL DISTRICT</t>
  </si>
  <si>
    <t>0303000</t>
  </si>
  <si>
    <t>MOUNTAIN HOME SCHOOL DISTRICT</t>
  </si>
  <si>
    <t>0304000</t>
  </si>
  <si>
    <t>NORFORK SCHOOL DISTRICT</t>
  </si>
  <si>
    <t>0401000</t>
  </si>
  <si>
    <t>BENTONVILLE SCHOOL DISTRICT</t>
  </si>
  <si>
    <t>0402000</t>
  </si>
  <si>
    <t>DECATUR SCHOOL DISTRICT</t>
  </si>
  <si>
    <t>0403000</t>
  </si>
  <si>
    <t>GENTRY SCHOOL DISTRICT</t>
  </si>
  <si>
    <t>0404000</t>
  </si>
  <si>
    <t>GRAVETTE SCHOOL DISTRICT</t>
  </si>
  <si>
    <t>0405000</t>
  </si>
  <si>
    <t>ROGERS SCHOOL DISTRICT</t>
  </si>
  <si>
    <t>0406000</t>
  </si>
  <si>
    <t>SILOAM SPRINGS SCHOOL DISTRICT</t>
  </si>
  <si>
    <t>0407000</t>
  </si>
  <si>
    <t>PEA RIDGE SCHOOL DISTRICT</t>
  </si>
  <si>
    <t>0442700</t>
  </si>
  <si>
    <t>0501000</t>
  </si>
  <si>
    <t>ALPENA SCHOOL DISTRICT</t>
  </si>
  <si>
    <t>0502000</t>
  </si>
  <si>
    <t>BERGMAN SCHOOL DISTRICT</t>
  </si>
  <si>
    <t>0503000</t>
  </si>
  <si>
    <t>HARRISON SCHOOL DISTRICT</t>
  </si>
  <si>
    <t>0504000</t>
  </si>
  <si>
    <t>OMAHA SCHOOL DISTRICT</t>
  </si>
  <si>
    <t>0505000</t>
  </si>
  <si>
    <t>VALLEY SPRINGS SCHOOL DISTRICT</t>
  </si>
  <si>
    <t>0506000</t>
  </si>
  <si>
    <t>LEAD HILL SCHOOL DISTRICT</t>
  </si>
  <si>
    <t>0601000</t>
  </si>
  <si>
    <t>HERMITAGE SCHOOL DISTRICT</t>
  </si>
  <si>
    <t>0602000</t>
  </si>
  <si>
    <t>WARREN SCHOOL DISTRICT</t>
  </si>
  <si>
    <t>0701000</t>
  </si>
  <si>
    <t>HAMPTON SCHOOL DISTRICT</t>
  </si>
  <si>
    <t>0801000</t>
  </si>
  <si>
    <t>BERRYVILLE SCHOOL DISTRICT</t>
  </si>
  <si>
    <t>0802000</t>
  </si>
  <si>
    <t>EUREKA SPRINGS SCHOOL DISTRICT</t>
  </si>
  <si>
    <t>0803000</t>
  </si>
  <si>
    <t>GREEN FOREST SCHOOL DISTRICT</t>
  </si>
  <si>
    <t>0901000</t>
  </si>
  <si>
    <t>DERMOTT SCHOOL DISTRICT</t>
  </si>
  <si>
    <t>0903000</t>
  </si>
  <si>
    <t>LAKESIDE SCHOOL DISTRICT (CHICOT)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</si>
  <si>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</si>
  <si>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</si>
  <si>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</si>
  <si>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</si>
  <si>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</si>
  <si>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</si>
  <si>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</si>
  <si>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</si>
  <si>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WEST SIDE SCHOOL DISTRICT (CLEBURNE)</t>
  </si>
  <si>
    <t>WOODLAWN SCHOOL DISTRICT</t>
  </si>
  <si>
    <t>CLEVELAND COUNTY SCHOOL DISTRICT</t>
  </si>
  <si>
    <t>MAGNOLIA SCHOOL DISTRICT</t>
  </si>
  <si>
    <t>EMERSON-TAYLOR-BRADLEY SCHOOL DISTRICT</t>
  </si>
  <si>
    <t>NEMO VISTA SCHOOL DISTRICT</t>
  </si>
  <si>
    <t>WONDERVIEW SCHOOL DISTRICT</t>
  </si>
  <si>
    <t>SOUTH CONWAY COUNTY SCHOOL DISTRICT</t>
  </si>
  <si>
    <t>BAY SCHOOL DISTRICT</t>
  </si>
  <si>
    <t>WESTSIDE SCHOOL DISTRICT (CRAIGHEAD)</t>
  </si>
  <si>
    <t>BROOKLAND SCHOOL DISTRICT</t>
  </si>
  <si>
    <t>BUFFALO IS.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</si>
  <si>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</si>
  <si>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</si>
  <si>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</si>
  <si>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</si>
  <si>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</si>
  <si>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</si>
  <si>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</si>
  <si>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MULBERRY PLEASANT VIEW BI-COUNTY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</si>
  <si>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</si>
  <si>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</si>
  <si>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</si>
  <si>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</si>
  <si>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</si>
  <si>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</si>
  <si>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</si>
  <si>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</si>
  <si>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</si>
  <si>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</si>
  <si>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</si>
  <si>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</si>
  <si>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</si>
  <si>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</si>
  <si>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</si>
  <si>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MT. VERNON/ENOLA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</si>
  <si>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</si>
  <si>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</si>
  <si>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</si>
  <si>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</si>
  <si>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</si>
  <si>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</si>
  <si>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</si>
  <si>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CUTTER-MORNING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</si>
  <si>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</si>
  <si>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</si>
  <si>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</si>
  <si>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</si>
  <si>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DIST(GARLAND)</t>
  </si>
  <si>
    <t>MOUNTAIN PINE SCHOOL DISTRICT</t>
  </si>
  <si>
    <t>POYEN SCHOOL DISTRICT</t>
  </si>
  <si>
    <t>SHERIDAN SCHOOL DISTRICT</t>
  </si>
  <si>
    <t>MARMADUKE SCHOOL DISTRICT</t>
  </si>
  <si>
    <t>GREENE CO. TECH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</si>
  <si>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</si>
  <si>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</si>
  <si>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</si>
  <si>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</si>
  <si>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</si>
  <si>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</si>
  <si>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</si>
  <si>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</si>
  <si>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</si>
  <si>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</si>
  <si>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</si>
  <si>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</si>
  <si>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</si>
  <si>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SOUTHSIDE SCHOOL DISTRICT (INDEPENDENCE)</t>
  </si>
  <si>
    <t>MIDLAND SCHOOL DISTRICT</t>
  </si>
  <si>
    <t>CEDAR RIDGE SCHOOL DISTRICT</t>
  </si>
  <si>
    <t>CALICO ROCK SCHOOL DISTRICT</t>
  </si>
  <si>
    <t>MELBOURNE SCHOOL DISTRICT</t>
  </si>
  <si>
    <t>IZARD COUNTY CONSOLIDATED SCHOOL DISTRICT</t>
  </si>
  <si>
    <t>NEWPORT SCHOOL DISTRICT</t>
  </si>
  <si>
    <t>JACKSON CO. SCHOOL DISTRICT</t>
  </si>
  <si>
    <t>PINE BLUFF SCHOOL DISTRICT</t>
  </si>
  <si>
    <t>WATSON CHAPEL SCHOOL DISTRICT</t>
  </si>
  <si>
    <t>WHITE HALL SCHOOL DISTRICT</t>
  </si>
  <si>
    <t>CLARKSVILLE SCHOOL DISTRICT</t>
  </si>
  <si>
    <t>LAMAR SCHOOL DISTRICT</t>
  </si>
  <si>
    <t>WESTSIDE SCHOOL DISTRICT (JOHNSON)</t>
  </si>
  <si>
    <t>LAFAYETTE COUNTY SCHOOL DISTRICT</t>
  </si>
  <si>
    <t>HOXIE SCHOOL DISTRICT</t>
  </si>
  <si>
    <t>SLOAN-HENDRIX SCHOOL DISTRICT</t>
  </si>
  <si>
    <t>HILLCREST SCHOOL DISTRICT</t>
  </si>
  <si>
    <t>LAWRENCE CO. SCHOOL DISTRICT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</si>
  <si>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</si>
  <si>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</si>
  <si>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</si>
  <si>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</si>
  <si>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</si>
  <si>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</si>
  <si>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</si>
  <si>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</si>
  <si>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</si>
  <si>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</si>
  <si>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</si>
  <si>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</si>
  <si>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</si>
  <si>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</si>
  <si>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YELLVILLE-SUMMIT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</si>
  <si>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</si>
  <si>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</si>
  <si>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</si>
  <si>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</si>
  <si>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</si>
  <si>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</si>
  <si>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</si>
  <si>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</si>
  <si>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</si>
  <si>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</si>
  <si>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</si>
  <si>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</si>
  <si>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</si>
  <si>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</si>
  <si>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</si>
  <si>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</si>
  <si>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DEER/MT. JUDEA SCHOOL DISTRICT</t>
  </si>
  <si>
    <t>BEARDEN SCHOOL DISTRICT</t>
  </si>
  <si>
    <t>CAMDEN FAIRVIEW SCHOOL DISTRICT</t>
  </si>
  <si>
    <t>HARMONY GROVE SCHOOL DISTRICT (OUACHITA)</t>
  </si>
  <si>
    <t>EAST END SCHOOL DISTRICT</t>
  </si>
  <si>
    <t>PERRYVILLE SCHOOL DISTRICT</t>
  </si>
  <si>
    <t>BARTON-LEXA SCHOOL DISTRICT</t>
  </si>
  <si>
    <t>HELENA/ W. HELENA SCHOOL DISTRICT</t>
  </si>
  <si>
    <t>MARVELL-ELAINE SCHOOL DISTRICT</t>
  </si>
  <si>
    <t>KIPP DELTA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</si>
  <si>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</si>
  <si>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</si>
  <si>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</si>
  <si>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</si>
  <si>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</si>
  <si>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</si>
  <si>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</si>
  <si>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</si>
  <si>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</si>
  <si>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</si>
  <si>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</si>
  <si>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</si>
  <si>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</si>
  <si>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</si>
  <si>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</si>
  <si>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</si>
  <si>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</si>
  <si>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</si>
  <si>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PULASKI CO. SPECIAL SCHOOL DISTRICT</t>
  </si>
  <si>
    <t>JACKSONVILLE NORTH PULASKI SCHOOL DISTRICT</t>
  </si>
  <si>
    <t>LISA ACADEMY</t>
  </si>
  <si>
    <t>ESTEM PUBLIC CHARTER SCHOOL</t>
  </si>
  <si>
    <t>ARKANSAS LIGHTHOUSE ACADEMIES</t>
  </si>
  <si>
    <t>EXALT ACADEMY OF SOUTHWEST LITTLE ROCK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</si>
  <si>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</si>
  <si>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</si>
  <si>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</si>
  <si>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</si>
  <si>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</si>
  <si>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</si>
  <si>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</si>
  <si>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HARMONY GROVE SCH DIST(SALINE)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</si>
  <si>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</si>
  <si>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</si>
  <si>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</si>
  <si>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</si>
  <si>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</si>
  <si>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</si>
  <si>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</si>
  <si>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</si>
  <si>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</si>
  <si>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DEQUEEN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</si>
  <si>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</si>
  <si>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</si>
  <si>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</si>
  <si>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</si>
  <si>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</si>
  <si>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</si>
  <si>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</si>
  <si>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</si>
  <si>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STRONG-HUTTIG SCHOOL DISTRICT</t>
  </si>
  <si>
    <t>CLINTON SCHOOL DISTRICT</t>
  </si>
  <si>
    <t>SHIRLEY SCHOOL DISTRICT</t>
  </si>
  <si>
    <t>SOUTH SIDE SCH DIST(VANBUREN)</t>
  </si>
  <si>
    <t>ELKINS SCHOOL DISTRICT</t>
  </si>
  <si>
    <t>FARMINGTON SCHOOL DISTRICT</t>
  </si>
  <si>
    <t>FAYETTEVILLE SCHOOL DISTRICT</t>
  </si>
  <si>
    <t>GREENLAND SCHOOL DISTRICT</t>
  </si>
  <si>
    <t>LINCOLN SCHOOL DISTRICT</t>
  </si>
  <si>
    <t>PRAIRIE GROVE SCHOOL DISTRICT</t>
  </si>
  <si>
    <t>SPRINGDALE SCHOOL DISTRICT</t>
  </si>
  <si>
    <t>WEST FORK SCHOOL DISTRICT</t>
  </si>
  <si>
    <t>BALD KNOB SCHOOL DISTRICT</t>
  </si>
  <si>
    <t>BEEBE SCHOOL DISTRICT</t>
  </si>
  <si>
    <t>BRADFORD SCHOOL DISTRICT</t>
  </si>
  <si>
    <t>WHITE CO. CENTRAL SCHOOL DISTRICT</t>
  </si>
  <si>
    <t>RIVERVIEW SCHOOL DISTRICT</t>
  </si>
  <si>
    <t>PANGBURN SCHOOL DISTRICT</t>
  </si>
  <si>
    <t>ROSE BUD SCHOOL DISTRICT</t>
  </si>
  <si>
    <t>SEARCY SCHOOL DISTRICT</t>
  </si>
  <si>
    <t>AUGUSTA SCHOOL DISTRICT</t>
  </si>
  <si>
    <t>MCCRORY SCHOOL DISTRICT</t>
  </si>
  <si>
    <t>DANVILLE SCHOOL DISTRICT</t>
  </si>
  <si>
    <t>DARDANELLE SCHOOL DISTRICT</t>
  </si>
  <si>
    <t>WESTERN YELL CO. SCHOOL DISTRICT</t>
  </si>
  <si>
    <t>TWO RIVERS SCHOOL DISTRICT</t>
  </si>
  <si>
    <r>
      <t xml:space="preserve"> Grant Award                    H027A</t>
    </r>
    <r>
      <rPr>
        <b/>
        <sz val="11"/>
        <color rgb="FFFF0000"/>
        <rFont val="Calibri"/>
        <family val="2"/>
        <scheme val="minor"/>
      </rPr>
      <t>24</t>
    </r>
    <r>
      <rPr>
        <b/>
        <sz val="11"/>
        <rFont val="Calibri"/>
        <family val="2"/>
        <scheme val="minor"/>
      </rPr>
      <t xml:space="preserve">0018 </t>
    </r>
  </si>
  <si>
    <t>INSTITUTE FOR THE CREATIVE ARTS</t>
  </si>
  <si>
    <t>2025-26</t>
  </si>
  <si>
    <t>Assigned Program Codes:</t>
  </si>
  <si>
    <t>FY25-26 Preliminary</t>
  </si>
  <si>
    <t>AVERAGE  ALLOCATION</t>
  </si>
  <si>
    <t>ARKANSAS SCHOOL FOR THE DEAF AND BLIND</t>
  </si>
  <si>
    <t xml:space="preserve">Fund/Source Code: 6710 (Federal Preschool)  </t>
  </si>
  <si>
    <t xml:space="preserve"> Federal Preschool  PRELIMINARY ALLOCATIONS</t>
  </si>
  <si>
    <t>FEDERAL PRESCHOOL - 6710</t>
  </si>
  <si>
    <t>COLLEGE PREPARATORY ACADEMIES OF ARKANSAS</t>
  </si>
  <si>
    <t>FRIENDSHIP ASPIRE ACADEMIES ARKANSAS</t>
  </si>
  <si>
    <t>12/1/2024           Total Early Childhood  CHILD COUNT</t>
  </si>
  <si>
    <t>Total 25-26 Private School Proportionate Share Child Count</t>
  </si>
  <si>
    <t>12/1/2024 Private or Home School Survey  Early Childhood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</si>
</sst>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 vertical="center"/>
    </xf>
    <xf numFmtId="0" fontId="2" fillId="0" borderId="4" xfId="0" applyFont="1" applyBorder="1"/>
    <xf numFmtId="44" fontId="2" fillId="0" borderId="0" xfId="0" applyNumberFormat="1" applyFont="1"/>
    <xf numFmtId="0" fontId="2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4" fontId="5" fillId="0" borderId="9" xfId="0" applyNumberFormat="1" applyFont="1" applyBorder="1" applyAlignment="1">
      <alignment horizontal="center" wrapText="1"/>
    </xf>
    <xf numFmtId="43" fontId="2" fillId="3" borderId="12" xfId="1" applyFont="1" applyFill="1" applyBorder="1"/>
    <xf numFmtId="0" fontId="2" fillId="2" borderId="10" xfId="0" applyFont="1" applyFill="1" applyBorder="1" applyAlignment="1">
      <alignment horizontal="center"/>
    </xf>
    <xf numFmtId="44" fontId="2" fillId="4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" fontId="2" fillId="3" borderId="12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3" borderId="0" xfId="0" applyFill="1"/>
    <xf numFmtId="44" fontId="2" fillId="3" borderId="0" xfId="0" applyNumberFormat="1" applyFont="1" applyFill="1" applyAlignment="1">
      <alignment horizontal="centerContinuous" vertical="center"/>
    </xf>
    <xf numFmtId="0" fontId="2" fillId="3" borderId="0" xfId="0" applyFont="1" applyFill="1"/>
    <xf numFmtId="3" fontId="6" fillId="5" borderId="9" xfId="0" applyNumberFormat="1" applyFont="1" applyFill="1" applyBorder="1" applyAlignment="1">
      <alignment horizontal="center" vertical="center" wrapText="1"/>
    </xf>
    <xf numFmtId="44" fontId="5" fillId="7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" fontId="2" fillId="3" borderId="12" xfId="1" applyNumberFormat="1" applyFont="1" applyFill="1" applyBorder="1" applyAlignment="1">
      <alignment horizontal="center" vertical="center"/>
    </xf>
    <xf numFmtId="43" fontId="0" fillId="0" borderId="12" xfId="1" applyFont="1" applyBorder="1"/>
    <xf numFmtId="0" fontId="9" fillId="0" borderId="1" xfId="0" applyFont="1" applyBorder="1" applyAlignment="1">
      <alignment horizontal="centerContinuous" vertical="center"/>
    </xf>
    <xf numFmtId="0" fontId="9" fillId="0" borderId="2" xfId="0" applyFont="1" applyBorder="1" applyAlignment="1">
      <alignment horizontal="centerContinuous" vertical="center"/>
    </xf>
    <xf numFmtId="0" fontId="9" fillId="3" borderId="2" xfId="0" applyFont="1" applyFill="1" applyBorder="1" applyAlignment="1">
      <alignment horizontal="centerContinuous" vertical="center"/>
    </xf>
    <xf numFmtId="0" fontId="9" fillId="0" borderId="3" xfId="0" applyFont="1" applyBorder="1" applyAlignment="1">
      <alignment horizontal="centerContinuous" vertical="center"/>
    </xf>
    <xf numFmtId="44" fontId="3" fillId="3" borderId="7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10" fillId="3" borderId="7" xfId="0" applyFont="1" applyFill="1" applyBorder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0" fillId="0" borderId="12" xfId="0" quotePrefix="1" applyBorder="1" applyAlignment="1">
      <alignment horizontal="center"/>
    </xf>
    <xf numFmtId="0" fontId="0" fillId="0" borderId="12" xfId="0" applyBorder="1"/>
    <xf numFmtId="43" fontId="0" fillId="0" borderId="13" xfId="1" applyFont="1" applyBorder="1"/>
    <xf numFmtId="0" fontId="2" fillId="0" borderId="15" xfId="0" applyFont="1" applyBorder="1" applyAlignment="1">
      <alignment horizontal="center"/>
    </xf>
    <xf numFmtId="3" fontId="2" fillId="3" borderId="12" xfId="0" applyNumberFormat="1" applyFont="1" applyFill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43" fontId="0" fillId="0" borderId="17" xfId="1" applyFont="1" applyBorder="1"/>
    <xf numFmtId="43" fontId="2" fillId="11" borderId="14" xfId="0" applyNumberFormat="1" applyFont="1" applyFill="1" applyBorder="1"/>
    <xf numFmtId="3" fontId="2" fillId="3" borderId="17" xfId="0" applyNumberFormat="1" applyFont="1" applyFill="1" applyBorder="1" applyAlignment="1">
      <alignment horizontal="center" vertical="top"/>
    </xf>
    <xf numFmtId="3" fontId="2" fillId="11" borderId="14" xfId="0" applyNumberFormat="1" applyFont="1" applyFill="1" applyBorder="1" applyAlignment="1">
      <alignment horizontal="center" vertical="center"/>
    </xf>
    <xf numFmtId="43" fontId="2" fillId="3" borderId="17" xfId="1" applyFont="1" applyFill="1" applyBorder="1"/>
    <xf numFmtId="1" fontId="2" fillId="3" borderId="17" xfId="1" applyNumberFormat="1" applyFont="1" applyFill="1" applyBorder="1" applyAlignment="1">
      <alignment horizontal="center"/>
    </xf>
    <xf numFmtId="43" fontId="2" fillId="11" borderId="9" xfId="0" applyNumberFormat="1" applyFont="1" applyFill="1" applyBorder="1"/>
    <xf numFmtId="1" fontId="2" fillId="0" borderId="12" xfId="0" applyNumberFormat="1" applyFont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15" fontId="3" fillId="8" borderId="6" xfId="0" applyNumberFormat="1" applyFont="1" applyFill="1" applyBorder="1" applyAlignment="1">
      <alignment horizontal="center" vertical="center"/>
    </xf>
    <xf numFmtId="15" fontId="3" fillId="8" borderId="7" xfId="0" applyNumberFormat="1" applyFont="1" applyFill="1" applyBorder="1" applyAlignment="1">
      <alignment horizontal="center" vertical="center"/>
    </xf>
    <xf numFmtId="15" fontId="3" fillId="8" borderId="8" xfId="0" applyNumberFormat="1" applyFont="1" applyFill="1" applyBorder="1" applyAlignment="1">
      <alignment horizontal="center" vertical="center"/>
    </xf>
    <xf numFmtId="44" fontId="4" fillId="0" borderId="14" xfId="0" applyNumberFormat="1" applyFont="1" applyBorder="1" applyAlignment="1">
      <alignment horizontal="center" vertical="center" wrapText="1"/>
    </xf>
    <xf numFmtId="3" fontId="2" fillId="9" borderId="14" xfId="0" applyNumberFormat="1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44" fontId="2" fillId="6" borderId="14" xfId="0" applyNumberFormat="1" applyFont="1" applyFill="1" applyBorder="1" applyAlignment="1">
      <alignment horizontal="center" vertical="center" wrapText="1"/>
    </xf>
    <xf numFmtId="44" fontId="5" fillId="10" borderId="14" xfId="0" applyNumberFormat="1" applyFont="1" applyFill="1" applyBorder="1" applyAlignment="1">
      <alignment horizontal="center" wrapText="1"/>
    </xf>
    <xf numFmtId="43" fontId="2" fillId="3" borderId="12" xfId="1" applyNumberFormat="1" applyFont="1" applyFill="1" applyBorder="1"/>
    <xf numFmtId="43" fontId="2" fillId="11" borderId="14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CCFF99"/>
      <color rgb="FFCCECFF"/>
      <color rgb="FF99CCFF"/>
      <color rgb="FFCCFFCC"/>
      <color rgb="FF66FFFF"/>
      <color rgb="FF9999FF"/>
      <color rgb="FFFFCCFF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</xdr:rowOff>
    </xdr:from>
    <xdr:to>
      <xdr:col>2</xdr:col>
      <xdr:colOff>566738</xdr:colOff>
      <xdr:row>2</xdr:row>
      <xdr:rowOff>314325</xdr:rowOff>
    </xdr:to>
    <xdr:pic>
      <xdr:nvPicPr>
        <xdr:cNvPr id="2" name="Picture 1" descr="/Users/ablake/Library/Containers/com.microsoft.Outlook/Data/Library/Caches/Signatures/signature_1424221102">
          <a:extLst>
            <a:ext uri="{FF2B5EF4-FFF2-40B4-BE49-F238E27FC236}">
              <a16:creationId xmlns:a16="http://schemas.microsoft.com/office/drawing/2014/main" id="{7D3D4DA9-5229-4ED3-8E73-63228504B8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"/>
          <a:ext cx="146685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1C54-F3D8-4029-B81C-EB26D50324B5}">
  <dimension ref="A3:I262"/>
  <sheetViews>
    <sheetView tabSelected="1" zoomScale="80" zoomScaleNormal="80" workbookViewId="0">
      <pane ySplit="17" topLeftCell="A262" activePane="bottomLeft" state="frozen"/>
      <selection pane="bottomLeft" sqref="A1:I263"/>
    </sheetView>
  </sheetViews>
  <sheetFormatPr defaultRowHeight="15" x14ac:dyDescent="0.25"/>
  <cols>
    <col min="1" max="1" width="5.28515625" customWidth="1"/>
    <col min="2" max="2" width="12" customWidth="1"/>
    <col min="3" max="3" width="31.7109375" customWidth="1"/>
    <col min="4" max="4" width="16.85546875" customWidth="1"/>
    <col min="5" max="5" width="14.42578125" customWidth="1"/>
    <col min="6" max="6" width="16.5703125" customWidth="1"/>
    <col min="7" max="7" width="15.140625" customWidth="1"/>
    <col min="8" max="8" width="15.42578125" customWidth="1"/>
    <col min="9" max="9" width="16.7109375" customWidth="1"/>
  </cols>
  <sheetData>
    <row r="3" spans="2:9" ht="32.25" customHeight="1" thickBot="1" x14ac:dyDescent="0.3">
      <c r="E3" s="14"/>
      <c r="F3" s="14"/>
      <c r="G3" s="17"/>
      <c r="H3" s="1"/>
    </row>
    <row r="4" spans="2:9" ht="21" x14ac:dyDescent="0.25">
      <c r="B4" s="51" t="s">
        <v>287</v>
      </c>
      <c r="C4" s="52"/>
      <c r="D4" s="52"/>
      <c r="E4" s="52"/>
      <c r="F4" s="52"/>
      <c r="G4" s="52"/>
      <c r="H4" s="52"/>
      <c r="I4" s="53"/>
    </row>
    <row r="5" spans="2:9" ht="23.25" x14ac:dyDescent="0.25">
      <c r="B5" s="54" t="s">
        <v>1</v>
      </c>
      <c r="C5" s="55"/>
      <c r="D5" s="55"/>
      <c r="E5" s="55"/>
      <c r="F5" s="55"/>
      <c r="G5" s="55"/>
      <c r="H5" s="55"/>
      <c r="I5" s="56"/>
    </row>
    <row r="6" spans="2:9" x14ac:dyDescent="0.25">
      <c r="B6" s="57" t="s">
        <v>293</v>
      </c>
      <c r="C6" s="58"/>
      <c r="D6" s="58"/>
      <c r="E6" s="58"/>
      <c r="F6" s="58"/>
      <c r="G6" s="58"/>
      <c r="H6" s="58"/>
      <c r="I6" s="59"/>
    </row>
    <row r="7" spans="2:9" ht="18.75" x14ac:dyDescent="0.25">
      <c r="B7" s="60" t="s">
        <v>0</v>
      </c>
      <c r="C7" s="61"/>
      <c r="D7" s="61"/>
      <c r="E7" s="61"/>
      <c r="F7" s="61"/>
      <c r="G7" s="61"/>
      <c r="H7" s="61"/>
      <c r="I7" s="62"/>
    </row>
    <row r="8" spans="2:9" ht="20.25" customHeight="1" thickBot="1" x14ac:dyDescent="0.3">
      <c r="B8" s="63" t="s">
        <v>292</v>
      </c>
      <c r="C8" s="64"/>
      <c r="D8" s="64"/>
      <c r="E8" s="64"/>
      <c r="F8" s="64"/>
      <c r="G8" s="64"/>
      <c r="H8" s="64"/>
      <c r="I8" s="65"/>
    </row>
    <row r="9" spans="2:9" ht="18.75" x14ac:dyDescent="0.25">
      <c r="B9" s="16"/>
      <c r="C9" s="13" t="s">
        <v>2</v>
      </c>
      <c r="D9" s="18"/>
      <c r="E9" s="13" t="s">
        <v>288</v>
      </c>
      <c r="F9" s="13"/>
      <c r="G9" s="3"/>
      <c r="H9" s="13"/>
      <c r="I9" s="3"/>
    </row>
    <row r="10" spans="2:9" x14ac:dyDescent="0.25">
      <c r="B10" s="4">
        <v>1218</v>
      </c>
      <c r="C10" s="5" t="s">
        <v>3</v>
      </c>
      <c r="D10" s="19"/>
      <c r="E10" s="19" t="s">
        <v>12</v>
      </c>
      <c r="F10" s="19"/>
      <c r="G10" s="2"/>
      <c r="H10" s="6"/>
      <c r="I10" s="2"/>
    </row>
    <row r="11" spans="2:9" x14ac:dyDescent="0.25">
      <c r="B11" s="4">
        <v>1228</v>
      </c>
      <c r="C11" s="5" t="s">
        <v>4</v>
      </c>
      <c r="D11" s="19"/>
      <c r="E11" s="6" t="s">
        <v>13</v>
      </c>
      <c r="F11" s="6"/>
      <c r="G11" s="2"/>
      <c r="H11" s="6"/>
      <c r="I11" s="2"/>
    </row>
    <row r="12" spans="2:9" x14ac:dyDescent="0.25">
      <c r="B12" s="4">
        <v>2158</v>
      </c>
      <c r="C12" s="5" t="s">
        <v>5</v>
      </c>
      <c r="D12" s="19"/>
      <c r="E12" s="5"/>
      <c r="F12" s="5"/>
      <c r="G12" s="19"/>
      <c r="H12" s="2"/>
      <c r="I12" s="6"/>
    </row>
    <row r="13" spans="2:9" ht="15.75" thickBot="1" x14ac:dyDescent="0.3">
      <c r="B13" s="4">
        <v>2168</v>
      </c>
      <c r="C13" s="5" t="s">
        <v>6</v>
      </c>
      <c r="D13" s="19"/>
      <c r="E13" s="5"/>
      <c r="F13" s="5"/>
      <c r="G13" s="19"/>
      <c r="H13" s="2"/>
      <c r="I13" s="6"/>
    </row>
    <row r="14" spans="2:9" ht="4.5" customHeight="1" x14ac:dyDescent="0.25">
      <c r="B14" s="4"/>
      <c r="C14" s="5"/>
      <c r="D14" s="25"/>
      <c r="E14" s="26"/>
      <c r="F14" s="26"/>
      <c r="G14" s="27"/>
      <c r="H14" s="26"/>
      <c r="I14" s="28"/>
    </row>
    <row r="15" spans="2:9" ht="26.25" customHeight="1" thickBot="1" x14ac:dyDescent="0.3">
      <c r="B15" s="4"/>
      <c r="C15" s="29"/>
      <c r="D15" s="30" t="s">
        <v>294</v>
      </c>
      <c r="E15" s="31"/>
      <c r="F15" s="31"/>
      <c r="G15" s="32"/>
      <c r="H15" s="31"/>
      <c r="I15" s="33"/>
    </row>
    <row r="16" spans="2:9" ht="89.25" customHeight="1" thickBot="1" x14ac:dyDescent="0.3">
      <c r="B16" s="34" t="s">
        <v>7</v>
      </c>
      <c r="C16" s="34" t="s">
        <v>8</v>
      </c>
      <c r="D16" s="66" t="s">
        <v>289</v>
      </c>
      <c r="E16" s="67" t="s">
        <v>297</v>
      </c>
      <c r="F16" s="68" t="s">
        <v>299</v>
      </c>
      <c r="G16" s="69" t="s">
        <v>298</v>
      </c>
      <c r="H16" s="70" t="s">
        <v>290</v>
      </c>
      <c r="I16" s="71" t="s">
        <v>14</v>
      </c>
    </row>
    <row r="17" spans="1:9" ht="30.75" hidden="1" thickBot="1" x14ac:dyDescent="0.3">
      <c r="B17" s="7" t="s">
        <v>7</v>
      </c>
      <c r="C17" s="8" t="s">
        <v>8</v>
      </c>
      <c r="D17" s="9" t="s">
        <v>285</v>
      </c>
      <c r="E17" s="20" t="s">
        <v>15</v>
      </c>
      <c r="F17" s="11" t="s">
        <v>11</v>
      </c>
      <c r="H17" s="21" t="s">
        <v>9</v>
      </c>
      <c r="I17" s="12" t="s">
        <v>10</v>
      </c>
    </row>
    <row r="18" spans="1:9" x14ac:dyDescent="0.25">
      <c r="A18" s="22">
        <v>1</v>
      </c>
      <c r="B18" s="35" t="s">
        <v>17</v>
      </c>
      <c r="C18" s="36" t="s">
        <v>18</v>
      </c>
      <c r="D18" s="37">
        <v>12471.36</v>
      </c>
      <c r="E18" s="42">
        <v>49</v>
      </c>
      <c r="F18" s="15">
        <v>0</v>
      </c>
      <c r="G18" s="50">
        <f>E18+F18</f>
        <v>49</v>
      </c>
      <c r="H18" s="72">
        <f t="shared" ref="H18:H31" si="0">SUM(D18/(E18+F18))</f>
        <v>254.51755102040818</v>
      </c>
      <c r="I18" s="10">
        <f t="shared" ref="I18:I81" si="1">SUM(H18*F18)</f>
        <v>0</v>
      </c>
    </row>
    <row r="19" spans="1:9" x14ac:dyDescent="0.25">
      <c r="A19" s="22">
        <v>2</v>
      </c>
      <c r="B19" s="35" t="s">
        <v>19</v>
      </c>
      <c r="C19" s="36" t="s">
        <v>20</v>
      </c>
      <c r="D19" s="24">
        <v>21404.85</v>
      </c>
      <c r="E19" s="42">
        <v>51</v>
      </c>
      <c r="F19" s="15">
        <v>1</v>
      </c>
      <c r="G19" s="50">
        <f t="shared" ref="G19:G82" si="2">E19+F19</f>
        <v>52</v>
      </c>
      <c r="H19" s="72">
        <f t="shared" si="0"/>
        <v>411.63173076923073</v>
      </c>
      <c r="I19" s="10">
        <f t="shared" si="1"/>
        <v>411.63173076923073</v>
      </c>
    </row>
    <row r="20" spans="1:9" x14ac:dyDescent="0.25">
      <c r="A20" s="22">
        <v>3</v>
      </c>
      <c r="B20" s="35" t="s">
        <v>21</v>
      </c>
      <c r="C20" s="36" t="s">
        <v>22</v>
      </c>
      <c r="D20" s="24">
        <v>32264.89</v>
      </c>
      <c r="E20" s="42">
        <v>85</v>
      </c>
      <c r="F20" s="15">
        <v>0</v>
      </c>
      <c r="G20" s="50">
        <f t="shared" si="2"/>
        <v>85</v>
      </c>
      <c r="H20" s="72">
        <f t="shared" si="0"/>
        <v>379.58694117647059</v>
      </c>
      <c r="I20" s="10">
        <f t="shared" si="1"/>
        <v>0</v>
      </c>
    </row>
    <row r="21" spans="1:9" x14ac:dyDescent="0.25">
      <c r="A21" s="22">
        <v>4</v>
      </c>
      <c r="B21" s="35" t="s">
        <v>23</v>
      </c>
      <c r="C21" s="36" t="s">
        <v>24</v>
      </c>
      <c r="D21" s="24">
        <v>25477.97</v>
      </c>
      <c r="E21" s="42">
        <v>69</v>
      </c>
      <c r="F21" s="15">
        <v>0</v>
      </c>
      <c r="G21" s="50">
        <f t="shared" si="2"/>
        <v>69</v>
      </c>
      <c r="H21" s="72">
        <f t="shared" si="0"/>
        <v>369.2459420289855</v>
      </c>
      <c r="I21" s="10">
        <f t="shared" si="1"/>
        <v>0</v>
      </c>
    </row>
    <row r="22" spans="1:9" x14ac:dyDescent="0.25">
      <c r="A22" s="22">
        <v>5</v>
      </c>
      <c r="B22" s="35" t="s">
        <v>25</v>
      </c>
      <c r="C22" s="36" t="s">
        <v>26</v>
      </c>
      <c r="D22" s="24">
        <v>8778.84</v>
      </c>
      <c r="E22" s="42">
        <v>15</v>
      </c>
      <c r="F22" s="15">
        <v>0</v>
      </c>
      <c r="G22" s="50">
        <f t="shared" si="2"/>
        <v>15</v>
      </c>
      <c r="H22" s="72">
        <f t="shared" si="0"/>
        <v>585.25599999999997</v>
      </c>
      <c r="I22" s="10">
        <f t="shared" si="1"/>
        <v>0</v>
      </c>
    </row>
    <row r="23" spans="1:9" x14ac:dyDescent="0.25">
      <c r="A23" s="22">
        <v>6</v>
      </c>
      <c r="B23" s="35" t="s">
        <v>27</v>
      </c>
      <c r="C23" s="36" t="s">
        <v>28</v>
      </c>
      <c r="D23" s="24">
        <v>40011.71</v>
      </c>
      <c r="E23" s="42">
        <v>83</v>
      </c>
      <c r="F23" s="15">
        <v>0</v>
      </c>
      <c r="G23" s="50">
        <f t="shared" si="2"/>
        <v>83</v>
      </c>
      <c r="H23" s="72">
        <f t="shared" si="0"/>
        <v>482.06879518072287</v>
      </c>
      <c r="I23" s="10">
        <f t="shared" si="1"/>
        <v>0</v>
      </c>
    </row>
    <row r="24" spans="1:9" x14ac:dyDescent="0.25">
      <c r="A24" s="22">
        <v>7</v>
      </c>
      <c r="B24" s="35" t="s">
        <v>29</v>
      </c>
      <c r="C24" s="36" t="s">
        <v>30</v>
      </c>
      <c r="D24" s="24">
        <v>12722.26</v>
      </c>
      <c r="E24" s="42">
        <v>21</v>
      </c>
      <c r="F24" s="15">
        <v>0</v>
      </c>
      <c r="G24" s="50">
        <f t="shared" si="2"/>
        <v>21</v>
      </c>
      <c r="H24" s="72">
        <f t="shared" si="0"/>
        <v>605.82190476190476</v>
      </c>
      <c r="I24" s="10">
        <f t="shared" si="1"/>
        <v>0</v>
      </c>
    </row>
    <row r="25" spans="1:9" x14ac:dyDescent="0.25">
      <c r="A25" s="22">
        <v>8</v>
      </c>
      <c r="B25" s="35" t="s">
        <v>31</v>
      </c>
      <c r="C25" s="36" t="s">
        <v>32</v>
      </c>
      <c r="D25" s="24">
        <v>109683.85</v>
      </c>
      <c r="E25" s="42">
        <v>213</v>
      </c>
      <c r="F25" s="15">
        <v>0</v>
      </c>
      <c r="G25" s="50">
        <f t="shared" si="2"/>
        <v>213</v>
      </c>
      <c r="H25" s="72">
        <f t="shared" si="0"/>
        <v>514.94765258215966</v>
      </c>
      <c r="I25" s="10">
        <f t="shared" si="1"/>
        <v>0</v>
      </c>
    </row>
    <row r="26" spans="1:9" x14ac:dyDescent="0.25">
      <c r="A26" s="22">
        <v>9</v>
      </c>
      <c r="B26" s="35" t="s">
        <v>33</v>
      </c>
      <c r="C26" s="36" t="s">
        <v>34</v>
      </c>
      <c r="D26" s="24">
        <v>5542.26</v>
      </c>
      <c r="E26" s="38">
        <v>14</v>
      </c>
      <c r="F26" s="15">
        <v>0</v>
      </c>
      <c r="G26" s="50">
        <f t="shared" si="2"/>
        <v>14</v>
      </c>
      <c r="H26" s="72">
        <f t="shared" si="0"/>
        <v>395.87571428571431</v>
      </c>
      <c r="I26" s="10">
        <f t="shared" si="1"/>
        <v>0</v>
      </c>
    </row>
    <row r="27" spans="1:9" x14ac:dyDescent="0.25">
      <c r="A27" s="22">
        <v>10</v>
      </c>
      <c r="B27" s="35" t="s">
        <v>35</v>
      </c>
      <c r="C27" s="36" t="s">
        <v>36</v>
      </c>
      <c r="D27" s="24">
        <v>11361.17</v>
      </c>
      <c r="E27" s="38">
        <v>19</v>
      </c>
      <c r="F27" s="15">
        <v>0</v>
      </c>
      <c r="G27" s="50">
        <f t="shared" si="2"/>
        <v>19</v>
      </c>
      <c r="H27" s="72">
        <f t="shared" si="0"/>
        <v>597.95631578947371</v>
      </c>
      <c r="I27" s="10">
        <f t="shared" si="1"/>
        <v>0</v>
      </c>
    </row>
    <row r="28" spans="1:9" x14ac:dyDescent="0.25">
      <c r="A28" s="22">
        <v>11</v>
      </c>
      <c r="B28" s="35" t="s">
        <v>37</v>
      </c>
      <c r="C28" s="36" t="s">
        <v>38</v>
      </c>
      <c r="D28" s="24">
        <v>12822.08</v>
      </c>
      <c r="E28" s="38">
        <v>16</v>
      </c>
      <c r="F28" s="15">
        <v>0</v>
      </c>
      <c r="G28" s="50">
        <f t="shared" si="2"/>
        <v>16</v>
      </c>
      <c r="H28" s="72">
        <f t="shared" si="0"/>
        <v>801.38</v>
      </c>
      <c r="I28" s="10">
        <f t="shared" si="1"/>
        <v>0</v>
      </c>
    </row>
    <row r="29" spans="1:9" x14ac:dyDescent="0.25">
      <c r="A29" s="22">
        <v>12</v>
      </c>
      <c r="B29" s="35" t="s">
        <v>39</v>
      </c>
      <c r="C29" s="36" t="s">
        <v>40</v>
      </c>
      <c r="D29" s="24">
        <v>110315.11</v>
      </c>
      <c r="E29" s="38">
        <v>169</v>
      </c>
      <c r="F29" s="15">
        <v>6</v>
      </c>
      <c r="G29" s="50">
        <f t="shared" si="2"/>
        <v>175</v>
      </c>
      <c r="H29" s="72">
        <f t="shared" si="0"/>
        <v>630.3720571428571</v>
      </c>
      <c r="I29" s="10">
        <f t="shared" si="1"/>
        <v>3782.2323428571426</v>
      </c>
    </row>
    <row r="30" spans="1:9" x14ac:dyDescent="0.25">
      <c r="A30" s="22">
        <v>13</v>
      </c>
      <c r="B30" s="35" t="s">
        <v>41</v>
      </c>
      <c r="C30" s="36" t="s">
        <v>42</v>
      </c>
      <c r="D30" s="24">
        <v>27478.35</v>
      </c>
      <c r="E30" s="38">
        <v>59</v>
      </c>
      <c r="F30" s="15">
        <v>0</v>
      </c>
      <c r="G30" s="50">
        <f t="shared" si="2"/>
        <v>59</v>
      </c>
      <c r="H30" s="72">
        <f t="shared" si="0"/>
        <v>465.73474576271184</v>
      </c>
      <c r="I30" s="10">
        <f t="shared" si="1"/>
        <v>0</v>
      </c>
    </row>
    <row r="31" spans="1:9" x14ac:dyDescent="0.25">
      <c r="A31" s="22">
        <v>14</v>
      </c>
      <c r="B31" s="35" t="s">
        <v>43</v>
      </c>
      <c r="C31" s="36" t="s">
        <v>44</v>
      </c>
      <c r="D31" s="24">
        <v>17808.54</v>
      </c>
      <c r="E31" s="39">
        <v>21</v>
      </c>
      <c r="F31" s="15">
        <v>0</v>
      </c>
      <c r="G31" s="50">
        <f t="shared" si="2"/>
        <v>21</v>
      </c>
      <c r="H31" s="72">
        <f t="shared" si="0"/>
        <v>848.02571428571434</v>
      </c>
      <c r="I31" s="10">
        <f t="shared" si="1"/>
        <v>0</v>
      </c>
    </row>
    <row r="32" spans="1:9" x14ac:dyDescent="0.25">
      <c r="A32" s="22">
        <v>15</v>
      </c>
      <c r="B32" s="35" t="s">
        <v>45</v>
      </c>
      <c r="C32" s="36" t="s">
        <v>295</v>
      </c>
      <c r="D32" s="24">
        <v>9684.99</v>
      </c>
      <c r="E32" s="39">
        <v>0</v>
      </c>
      <c r="F32" s="15">
        <v>0</v>
      </c>
      <c r="G32" s="50">
        <f t="shared" si="2"/>
        <v>0</v>
      </c>
      <c r="H32" s="72">
        <v>0</v>
      </c>
      <c r="I32" s="10">
        <f t="shared" si="1"/>
        <v>0</v>
      </c>
    </row>
    <row r="33" spans="1:9" x14ac:dyDescent="0.25">
      <c r="A33" s="22">
        <v>16</v>
      </c>
      <c r="B33" s="35" t="s">
        <v>46</v>
      </c>
      <c r="C33" s="36" t="s">
        <v>47</v>
      </c>
      <c r="D33" s="24">
        <v>5752.03</v>
      </c>
      <c r="E33" s="39">
        <v>6</v>
      </c>
      <c r="F33" s="15">
        <v>0</v>
      </c>
      <c r="G33" s="50">
        <f t="shared" si="2"/>
        <v>6</v>
      </c>
      <c r="H33" s="72">
        <f t="shared" ref="H33:H64" si="3">SUM(D33/(E33+F33))</f>
        <v>958.67166666666662</v>
      </c>
      <c r="I33" s="10">
        <f t="shared" si="1"/>
        <v>0</v>
      </c>
    </row>
    <row r="34" spans="1:9" x14ac:dyDescent="0.25">
      <c r="A34" s="22">
        <v>17</v>
      </c>
      <c r="B34" s="35" t="s">
        <v>48</v>
      </c>
      <c r="C34" s="36" t="s">
        <v>49</v>
      </c>
      <c r="D34" s="24">
        <v>6382.65</v>
      </c>
      <c r="E34" s="39">
        <v>11</v>
      </c>
      <c r="F34" s="15">
        <v>0</v>
      </c>
      <c r="G34" s="50">
        <f t="shared" si="2"/>
        <v>11</v>
      </c>
      <c r="H34" s="72">
        <f t="shared" si="3"/>
        <v>580.2409090909091</v>
      </c>
      <c r="I34" s="10">
        <f t="shared" si="1"/>
        <v>0</v>
      </c>
    </row>
    <row r="35" spans="1:9" x14ac:dyDescent="0.25">
      <c r="A35" s="22">
        <v>18</v>
      </c>
      <c r="B35" s="35" t="s">
        <v>50</v>
      </c>
      <c r="C35" s="36" t="s">
        <v>51</v>
      </c>
      <c r="D35" s="24">
        <v>42087</v>
      </c>
      <c r="E35" s="39">
        <v>67</v>
      </c>
      <c r="F35" s="15">
        <v>0</v>
      </c>
      <c r="G35" s="50">
        <f t="shared" si="2"/>
        <v>67</v>
      </c>
      <c r="H35" s="72">
        <f t="shared" si="3"/>
        <v>628.16417910447763</v>
      </c>
      <c r="I35" s="10">
        <f t="shared" si="1"/>
        <v>0</v>
      </c>
    </row>
    <row r="36" spans="1:9" x14ac:dyDescent="0.25">
      <c r="A36" s="22">
        <v>19</v>
      </c>
      <c r="B36" s="35" t="s">
        <v>52</v>
      </c>
      <c r="C36" s="36" t="s">
        <v>53</v>
      </c>
      <c r="D36" s="24">
        <v>8997.15</v>
      </c>
      <c r="E36" s="39">
        <v>12</v>
      </c>
      <c r="F36" s="15">
        <v>0</v>
      </c>
      <c r="G36" s="50">
        <f t="shared" si="2"/>
        <v>12</v>
      </c>
      <c r="H36" s="72">
        <f t="shared" si="3"/>
        <v>749.76249999999993</v>
      </c>
      <c r="I36" s="10">
        <f t="shared" si="1"/>
        <v>0</v>
      </c>
    </row>
    <row r="37" spans="1:9" x14ac:dyDescent="0.25">
      <c r="A37" s="22">
        <v>20</v>
      </c>
      <c r="B37" s="35" t="s">
        <v>54</v>
      </c>
      <c r="C37" s="36" t="s">
        <v>55</v>
      </c>
      <c r="D37" s="24">
        <v>7357.71</v>
      </c>
      <c r="E37" s="38">
        <v>17</v>
      </c>
      <c r="F37" s="15">
        <v>0</v>
      </c>
      <c r="G37" s="50">
        <f t="shared" si="2"/>
        <v>17</v>
      </c>
      <c r="H37" s="72">
        <f t="shared" si="3"/>
        <v>432.8064705882353</v>
      </c>
      <c r="I37" s="10">
        <f t="shared" si="1"/>
        <v>0</v>
      </c>
    </row>
    <row r="38" spans="1:9" x14ac:dyDescent="0.25">
      <c r="A38" s="22">
        <v>21</v>
      </c>
      <c r="B38" s="35" t="s">
        <v>56</v>
      </c>
      <c r="C38" s="36" t="s">
        <v>57</v>
      </c>
      <c r="D38" s="24">
        <v>3394.56</v>
      </c>
      <c r="E38" s="38">
        <v>7</v>
      </c>
      <c r="F38" s="15">
        <v>0</v>
      </c>
      <c r="G38" s="50">
        <f t="shared" si="2"/>
        <v>7</v>
      </c>
      <c r="H38" s="72">
        <f t="shared" si="3"/>
        <v>484.93714285714287</v>
      </c>
      <c r="I38" s="10">
        <f t="shared" si="1"/>
        <v>0</v>
      </c>
    </row>
    <row r="39" spans="1:9" x14ac:dyDescent="0.25">
      <c r="A39" s="22">
        <v>22</v>
      </c>
      <c r="B39" s="35" t="s">
        <v>58</v>
      </c>
      <c r="C39" s="36" t="s">
        <v>59</v>
      </c>
      <c r="D39" s="24">
        <v>7549.33</v>
      </c>
      <c r="E39" s="38">
        <v>19</v>
      </c>
      <c r="F39" s="15">
        <v>0</v>
      </c>
      <c r="G39" s="50">
        <f t="shared" si="2"/>
        <v>19</v>
      </c>
      <c r="H39" s="72">
        <f t="shared" si="3"/>
        <v>397.33315789473681</v>
      </c>
      <c r="I39" s="10">
        <f t="shared" si="1"/>
        <v>0</v>
      </c>
    </row>
    <row r="40" spans="1:9" x14ac:dyDescent="0.25">
      <c r="A40" s="22">
        <v>23</v>
      </c>
      <c r="B40" s="35" t="s">
        <v>60</v>
      </c>
      <c r="C40" s="36" t="s">
        <v>61</v>
      </c>
      <c r="D40" s="24">
        <v>34834.26</v>
      </c>
      <c r="E40" s="38">
        <v>74</v>
      </c>
      <c r="F40" s="15">
        <v>0</v>
      </c>
      <c r="G40" s="50">
        <f t="shared" si="2"/>
        <v>74</v>
      </c>
      <c r="H40" s="72">
        <f t="shared" si="3"/>
        <v>470.73324324324329</v>
      </c>
      <c r="I40" s="10">
        <f t="shared" si="1"/>
        <v>0</v>
      </c>
    </row>
    <row r="41" spans="1:9" x14ac:dyDescent="0.25">
      <c r="A41" s="22">
        <v>24</v>
      </c>
      <c r="B41" s="35" t="s">
        <v>62</v>
      </c>
      <c r="C41" s="36" t="s">
        <v>63</v>
      </c>
      <c r="D41" s="24">
        <v>13561.94</v>
      </c>
      <c r="E41" s="38">
        <v>10</v>
      </c>
      <c r="F41" s="15">
        <v>0</v>
      </c>
      <c r="G41" s="50">
        <f t="shared" si="2"/>
        <v>10</v>
      </c>
      <c r="H41" s="72">
        <f t="shared" si="3"/>
        <v>1356.194</v>
      </c>
      <c r="I41" s="10">
        <f t="shared" si="1"/>
        <v>0</v>
      </c>
    </row>
    <row r="42" spans="1:9" x14ac:dyDescent="0.25">
      <c r="A42" s="22">
        <v>25</v>
      </c>
      <c r="B42" s="35" t="s">
        <v>64</v>
      </c>
      <c r="C42" s="36" t="s">
        <v>65</v>
      </c>
      <c r="D42" s="24">
        <v>23233.23</v>
      </c>
      <c r="E42" s="38">
        <v>27</v>
      </c>
      <c r="F42" s="15">
        <v>0</v>
      </c>
      <c r="G42" s="50">
        <f t="shared" si="2"/>
        <v>27</v>
      </c>
      <c r="H42" s="72">
        <f t="shared" si="3"/>
        <v>860.49</v>
      </c>
      <c r="I42" s="10">
        <f t="shared" si="1"/>
        <v>0</v>
      </c>
    </row>
    <row r="43" spans="1:9" x14ac:dyDescent="0.25">
      <c r="A43" s="22">
        <v>26</v>
      </c>
      <c r="B43" s="35" t="s">
        <v>66</v>
      </c>
      <c r="C43" s="36" t="s">
        <v>67</v>
      </c>
      <c r="D43" s="24">
        <v>9524.85</v>
      </c>
      <c r="E43" s="38">
        <v>7</v>
      </c>
      <c r="F43" s="15">
        <v>0</v>
      </c>
      <c r="G43" s="50">
        <f t="shared" si="2"/>
        <v>7</v>
      </c>
      <c r="H43" s="72">
        <f t="shared" si="3"/>
        <v>1360.6928571428573</v>
      </c>
      <c r="I43" s="10">
        <f t="shared" si="1"/>
        <v>0</v>
      </c>
    </row>
    <row r="44" spans="1:9" x14ac:dyDescent="0.25">
      <c r="A44" s="22">
        <v>27</v>
      </c>
      <c r="B44" s="35" t="s">
        <v>68</v>
      </c>
      <c r="C44" s="36" t="s">
        <v>69</v>
      </c>
      <c r="D44" s="24">
        <v>16565.13</v>
      </c>
      <c r="E44" s="38">
        <v>30</v>
      </c>
      <c r="F44" s="15">
        <v>0</v>
      </c>
      <c r="G44" s="50">
        <f t="shared" si="2"/>
        <v>30</v>
      </c>
      <c r="H44" s="72">
        <f t="shared" si="3"/>
        <v>552.17100000000005</v>
      </c>
      <c r="I44" s="10">
        <f t="shared" si="1"/>
        <v>0</v>
      </c>
    </row>
    <row r="45" spans="1:9" x14ac:dyDescent="0.25">
      <c r="A45" s="22">
        <v>28</v>
      </c>
      <c r="B45" s="35" t="s">
        <v>70</v>
      </c>
      <c r="C45" s="36" t="s">
        <v>71</v>
      </c>
      <c r="D45" s="24">
        <v>5860.32</v>
      </c>
      <c r="E45" s="38">
        <v>37</v>
      </c>
      <c r="F45" s="15">
        <v>0</v>
      </c>
      <c r="G45" s="50">
        <f t="shared" si="2"/>
        <v>37</v>
      </c>
      <c r="H45" s="72">
        <f t="shared" si="3"/>
        <v>158.38702702702702</v>
      </c>
      <c r="I45" s="10">
        <f t="shared" si="1"/>
        <v>0</v>
      </c>
    </row>
    <row r="46" spans="1:9" x14ac:dyDescent="0.25">
      <c r="A46" s="22">
        <v>29</v>
      </c>
      <c r="B46" s="35" t="s">
        <v>72</v>
      </c>
      <c r="C46" s="36" t="s">
        <v>73</v>
      </c>
      <c r="D46" s="24">
        <v>38168.03</v>
      </c>
      <c r="E46" s="38">
        <v>40</v>
      </c>
      <c r="F46" s="15">
        <v>0</v>
      </c>
      <c r="G46" s="50">
        <f t="shared" si="2"/>
        <v>40</v>
      </c>
      <c r="H46" s="72">
        <f t="shared" si="3"/>
        <v>954.20074999999997</v>
      </c>
      <c r="I46" s="10">
        <f t="shared" si="1"/>
        <v>0</v>
      </c>
    </row>
    <row r="47" spans="1:9" x14ac:dyDescent="0.25">
      <c r="A47" s="22">
        <v>30</v>
      </c>
      <c r="B47" s="40">
        <v>1002000</v>
      </c>
      <c r="C47" s="36" t="s">
        <v>74</v>
      </c>
      <c r="D47" s="24">
        <v>31580.3</v>
      </c>
      <c r="E47" s="38">
        <v>62</v>
      </c>
      <c r="F47" s="15">
        <v>0</v>
      </c>
      <c r="G47" s="50">
        <f t="shared" si="2"/>
        <v>62</v>
      </c>
      <c r="H47" s="72">
        <f t="shared" si="3"/>
        <v>509.35967741935485</v>
      </c>
      <c r="I47" s="10">
        <f t="shared" si="1"/>
        <v>0</v>
      </c>
    </row>
    <row r="48" spans="1:9" x14ac:dyDescent="0.25">
      <c r="A48" s="22">
        <v>31</v>
      </c>
      <c r="B48" s="40">
        <v>1003000</v>
      </c>
      <c r="C48" s="36" t="s">
        <v>75</v>
      </c>
      <c r="D48" s="24">
        <v>8378.0300000000007</v>
      </c>
      <c r="E48" s="38">
        <v>27</v>
      </c>
      <c r="F48" s="15">
        <v>2</v>
      </c>
      <c r="G48" s="50">
        <f t="shared" si="2"/>
        <v>29</v>
      </c>
      <c r="H48" s="72">
        <f t="shared" si="3"/>
        <v>288.89758620689656</v>
      </c>
      <c r="I48" s="10">
        <f t="shared" si="1"/>
        <v>577.79517241379313</v>
      </c>
    </row>
    <row r="49" spans="1:9" x14ac:dyDescent="0.25">
      <c r="A49" s="22">
        <v>32</v>
      </c>
      <c r="B49" s="40">
        <v>1101000</v>
      </c>
      <c r="C49" s="36" t="s">
        <v>76</v>
      </c>
      <c r="D49" s="24">
        <v>29301.84</v>
      </c>
      <c r="E49" s="38">
        <v>39</v>
      </c>
      <c r="F49" s="15">
        <v>0</v>
      </c>
      <c r="G49" s="50">
        <f t="shared" si="2"/>
        <v>39</v>
      </c>
      <c r="H49" s="72">
        <f t="shared" si="3"/>
        <v>751.32923076923078</v>
      </c>
      <c r="I49" s="10">
        <f t="shared" si="1"/>
        <v>0</v>
      </c>
    </row>
    <row r="50" spans="1:9" x14ac:dyDescent="0.25">
      <c r="A50" s="22">
        <v>33</v>
      </c>
      <c r="B50" s="40">
        <v>1104000</v>
      </c>
      <c r="C50" s="36" t="s">
        <v>77</v>
      </c>
      <c r="D50" s="24">
        <v>12881.12</v>
      </c>
      <c r="E50" s="38">
        <v>27</v>
      </c>
      <c r="F50" s="15">
        <v>0</v>
      </c>
      <c r="G50" s="50">
        <f t="shared" si="2"/>
        <v>27</v>
      </c>
      <c r="H50" s="72">
        <f t="shared" si="3"/>
        <v>477.07851851851854</v>
      </c>
      <c r="I50" s="10">
        <f t="shared" si="1"/>
        <v>0</v>
      </c>
    </row>
    <row r="51" spans="1:9" x14ac:dyDescent="0.25">
      <c r="A51" s="22">
        <v>34</v>
      </c>
      <c r="B51" s="40">
        <v>1106000</v>
      </c>
      <c r="C51" s="36" t="s">
        <v>78</v>
      </c>
      <c r="D51" s="24">
        <v>7058.42</v>
      </c>
      <c r="E51" s="38">
        <v>33</v>
      </c>
      <c r="F51" s="15">
        <v>0</v>
      </c>
      <c r="G51" s="50">
        <f t="shared" si="2"/>
        <v>33</v>
      </c>
      <c r="H51" s="72">
        <f t="shared" si="3"/>
        <v>213.89151515151516</v>
      </c>
      <c r="I51" s="10">
        <f t="shared" si="1"/>
        <v>0</v>
      </c>
    </row>
    <row r="52" spans="1:9" x14ac:dyDescent="0.25">
      <c r="A52" s="22">
        <v>35</v>
      </c>
      <c r="B52" s="40">
        <v>1201000</v>
      </c>
      <c r="C52" s="36" t="s">
        <v>79</v>
      </c>
      <c r="D52" s="24">
        <v>6622.39</v>
      </c>
      <c r="E52" s="38">
        <v>22</v>
      </c>
      <c r="F52" s="15">
        <v>0</v>
      </c>
      <c r="G52" s="50">
        <f t="shared" si="2"/>
        <v>22</v>
      </c>
      <c r="H52" s="72">
        <f t="shared" si="3"/>
        <v>301.01772727272731</v>
      </c>
      <c r="I52" s="10">
        <f t="shared" si="1"/>
        <v>0</v>
      </c>
    </row>
    <row r="53" spans="1:9" x14ac:dyDescent="0.25">
      <c r="A53" s="22">
        <v>36</v>
      </c>
      <c r="B53" s="40">
        <v>1202000</v>
      </c>
      <c r="C53" s="36" t="s">
        <v>80</v>
      </c>
      <c r="D53" s="24">
        <v>17797.490000000002</v>
      </c>
      <c r="E53" s="38">
        <v>42</v>
      </c>
      <c r="F53" s="15">
        <v>0</v>
      </c>
      <c r="G53" s="50">
        <f t="shared" si="2"/>
        <v>42</v>
      </c>
      <c r="H53" s="72">
        <f t="shared" si="3"/>
        <v>423.74976190476195</v>
      </c>
      <c r="I53" s="10">
        <f t="shared" si="1"/>
        <v>0</v>
      </c>
    </row>
    <row r="54" spans="1:9" x14ac:dyDescent="0.25">
      <c r="A54" s="22">
        <v>37</v>
      </c>
      <c r="B54" s="40">
        <v>1203000</v>
      </c>
      <c r="C54" s="36" t="s">
        <v>81</v>
      </c>
      <c r="D54" s="24">
        <v>8499.7000000000007</v>
      </c>
      <c r="E54" s="38">
        <v>20</v>
      </c>
      <c r="F54" s="15">
        <v>0</v>
      </c>
      <c r="G54" s="50">
        <f t="shared" si="2"/>
        <v>20</v>
      </c>
      <c r="H54" s="72">
        <f t="shared" si="3"/>
        <v>424.98500000000001</v>
      </c>
      <c r="I54" s="10">
        <f t="shared" si="1"/>
        <v>0</v>
      </c>
    </row>
    <row r="55" spans="1:9" x14ac:dyDescent="0.25">
      <c r="A55" s="22">
        <v>38</v>
      </c>
      <c r="B55" s="40">
        <v>1204000</v>
      </c>
      <c r="C55" s="36" t="s">
        <v>82</v>
      </c>
      <c r="D55" s="24">
        <v>2520.1999999999998</v>
      </c>
      <c r="E55" s="38">
        <v>9</v>
      </c>
      <c r="F55" s="15">
        <v>0</v>
      </c>
      <c r="G55" s="50">
        <f t="shared" si="2"/>
        <v>9</v>
      </c>
      <c r="H55" s="72">
        <f t="shared" si="3"/>
        <v>280.02222222222218</v>
      </c>
      <c r="I55" s="10">
        <f t="shared" si="1"/>
        <v>0</v>
      </c>
    </row>
    <row r="56" spans="1:9" x14ac:dyDescent="0.25">
      <c r="A56" s="22">
        <v>39</v>
      </c>
      <c r="B56" s="40">
        <v>1304000</v>
      </c>
      <c r="C56" s="36" t="s">
        <v>83</v>
      </c>
      <c r="D56" s="24">
        <v>5320.19</v>
      </c>
      <c r="E56" s="38">
        <v>14</v>
      </c>
      <c r="F56" s="15">
        <v>0</v>
      </c>
      <c r="G56" s="50">
        <f t="shared" si="2"/>
        <v>14</v>
      </c>
      <c r="H56" s="72">
        <f t="shared" si="3"/>
        <v>380.01357142857142</v>
      </c>
      <c r="I56" s="10">
        <f t="shared" si="1"/>
        <v>0</v>
      </c>
    </row>
    <row r="57" spans="1:9" x14ac:dyDescent="0.25">
      <c r="A57" s="22">
        <v>40</v>
      </c>
      <c r="B57" s="40">
        <v>1305000</v>
      </c>
      <c r="C57" s="36" t="s">
        <v>84</v>
      </c>
      <c r="D57" s="24">
        <v>17325.669999999998</v>
      </c>
      <c r="E57" s="38">
        <v>24</v>
      </c>
      <c r="F57" s="15">
        <v>0</v>
      </c>
      <c r="G57" s="50">
        <f t="shared" si="2"/>
        <v>24</v>
      </c>
      <c r="H57" s="72">
        <f t="shared" si="3"/>
        <v>721.90291666666656</v>
      </c>
      <c r="I57" s="10">
        <f t="shared" si="1"/>
        <v>0</v>
      </c>
    </row>
    <row r="58" spans="1:9" x14ac:dyDescent="0.25">
      <c r="A58" s="22">
        <v>41</v>
      </c>
      <c r="B58" s="40">
        <v>1402000</v>
      </c>
      <c r="C58" s="36" t="s">
        <v>85</v>
      </c>
      <c r="D58" s="24">
        <v>62506.42</v>
      </c>
      <c r="E58" s="38">
        <v>62</v>
      </c>
      <c r="F58" s="15">
        <v>1</v>
      </c>
      <c r="G58" s="50">
        <f t="shared" si="2"/>
        <v>63</v>
      </c>
      <c r="H58" s="72">
        <f t="shared" si="3"/>
        <v>992.16539682539678</v>
      </c>
      <c r="I58" s="10">
        <f t="shared" si="1"/>
        <v>992.16539682539678</v>
      </c>
    </row>
    <row r="59" spans="1:9" x14ac:dyDescent="0.25">
      <c r="A59" s="22">
        <v>42</v>
      </c>
      <c r="B59" s="40">
        <v>1408000</v>
      </c>
      <c r="C59" s="36" t="s">
        <v>86</v>
      </c>
      <c r="D59" s="24">
        <v>24362.79</v>
      </c>
      <c r="E59" s="42">
        <v>10</v>
      </c>
      <c r="F59" s="15">
        <v>0</v>
      </c>
      <c r="G59" s="50">
        <f t="shared" si="2"/>
        <v>10</v>
      </c>
      <c r="H59" s="72">
        <f t="shared" si="3"/>
        <v>2436.279</v>
      </c>
      <c r="I59" s="10">
        <f t="shared" si="1"/>
        <v>0</v>
      </c>
    </row>
    <row r="60" spans="1:9" x14ac:dyDescent="0.25">
      <c r="A60" s="22">
        <v>43</v>
      </c>
      <c r="B60" s="40">
        <v>1503000</v>
      </c>
      <c r="C60" s="36" t="s">
        <v>87</v>
      </c>
      <c r="D60" s="24">
        <v>3212.26</v>
      </c>
      <c r="E60" s="42">
        <v>14</v>
      </c>
      <c r="F60" s="15">
        <v>0</v>
      </c>
      <c r="G60" s="50">
        <f t="shared" si="2"/>
        <v>14</v>
      </c>
      <c r="H60" s="72">
        <f t="shared" si="3"/>
        <v>229.44714285714286</v>
      </c>
      <c r="I60" s="10">
        <f t="shared" si="1"/>
        <v>0</v>
      </c>
    </row>
    <row r="61" spans="1:9" x14ac:dyDescent="0.25">
      <c r="A61" s="22">
        <v>44</v>
      </c>
      <c r="B61" s="40">
        <v>1505000</v>
      </c>
      <c r="C61" s="36" t="s">
        <v>88</v>
      </c>
      <c r="D61" s="24">
        <v>4114.42</v>
      </c>
      <c r="E61" s="42">
        <v>7</v>
      </c>
      <c r="F61" s="15">
        <v>0</v>
      </c>
      <c r="G61" s="50">
        <f t="shared" si="2"/>
        <v>7</v>
      </c>
      <c r="H61" s="72">
        <f t="shared" si="3"/>
        <v>587.77428571428572</v>
      </c>
      <c r="I61" s="10">
        <f t="shared" si="1"/>
        <v>0</v>
      </c>
    </row>
    <row r="62" spans="1:9" x14ac:dyDescent="0.25">
      <c r="A62" s="22">
        <v>45</v>
      </c>
      <c r="B62" s="40">
        <v>1507000</v>
      </c>
      <c r="C62" s="36" t="s">
        <v>89</v>
      </c>
      <c r="D62" s="24">
        <v>39402.589999999997</v>
      </c>
      <c r="E62" s="42">
        <v>70</v>
      </c>
      <c r="F62" s="15">
        <v>0</v>
      </c>
      <c r="G62" s="50">
        <f t="shared" si="2"/>
        <v>70</v>
      </c>
      <c r="H62" s="72">
        <f t="shared" si="3"/>
        <v>562.89414285714281</v>
      </c>
      <c r="I62" s="10">
        <f t="shared" si="1"/>
        <v>0</v>
      </c>
    </row>
    <row r="63" spans="1:9" x14ac:dyDescent="0.25">
      <c r="A63" s="22">
        <v>46</v>
      </c>
      <c r="B63" s="40">
        <v>1601000</v>
      </c>
      <c r="C63" s="36" t="s">
        <v>90</v>
      </c>
      <c r="D63" s="24">
        <v>8181.36</v>
      </c>
      <c r="E63" s="42">
        <v>6</v>
      </c>
      <c r="F63" s="15">
        <v>0</v>
      </c>
      <c r="G63" s="50">
        <f t="shared" si="2"/>
        <v>6</v>
      </c>
      <c r="H63" s="72">
        <f t="shared" si="3"/>
        <v>1363.56</v>
      </c>
      <c r="I63" s="10">
        <f t="shared" si="1"/>
        <v>0</v>
      </c>
    </row>
    <row r="64" spans="1:9" x14ac:dyDescent="0.25">
      <c r="A64" s="22">
        <v>47</v>
      </c>
      <c r="B64" s="40">
        <v>1602000</v>
      </c>
      <c r="C64" s="36" t="s">
        <v>91</v>
      </c>
      <c r="D64" s="24">
        <v>15210.54</v>
      </c>
      <c r="E64" s="42">
        <v>22</v>
      </c>
      <c r="F64" s="15">
        <v>0</v>
      </c>
      <c r="G64" s="50">
        <f t="shared" si="2"/>
        <v>22</v>
      </c>
      <c r="H64" s="72">
        <f t="shared" si="3"/>
        <v>691.38818181818181</v>
      </c>
      <c r="I64" s="10">
        <f t="shared" si="1"/>
        <v>0</v>
      </c>
    </row>
    <row r="65" spans="1:9" x14ac:dyDescent="0.25">
      <c r="A65" s="22">
        <v>48</v>
      </c>
      <c r="B65" s="40">
        <v>1603000</v>
      </c>
      <c r="C65" s="36" t="s">
        <v>92</v>
      </c>
      <c r="D65" s="24">
        <v>18704.22</v>
      </c>
      <c r="E65" s="42">
        <v>45</v>
      </c>
      <c r="F65" s="15">
        <v>0</v>
      </c>
      <c r="G65" s="50">
        <f t="shared" si="2"/>
        <v>45</v>
      </c>
      <c r="H65" s="72">
        <f t="shared" ref="H65:H96" si="4">SUM(D65/(E65+F65))</f>
        <v>415.64933333333335</v>
      </c>
      <c r="I65" s="10">
        <f t="shared" si="1"/>
        <v>0</v>
      </c>
    </row>
    <row r="66" spans="1:9" x14ac:dyDescent="0.25">
      <c r="A66" s="22">
        <v>49</v>
      </c>
      <c r="B66" s="40">
        <v>1605000</v>
      </c>
      <c r="C66" s="36" t="s">
        <v>93</v>
      </c>
      <c r="D66" s="24">
        <v>12794.6</v>
      </c>
      <c r="E66" s="42">
        <v>15</v>
      </c>
      <c r="F66" s="15">
        <v>0</v>
      </c>
      <c r="G66" s="50">
        <f t="shared" si="2"/>
        <v>15</v>
      </c>
      <c r="H66" s="72">
        <f t="shared" si="4"/>
        <v>852.97333333333336</v>
      </c>
      <c r="I66" s="10">
        <f t="shared" si="1"/>
        <v>0</v>
      </c>
    </row>
    <row r="67" spans="1:9" x14ac:dyDescent="0.25">
      <c r="A67" s="22">
        <v>50</v>
      </c>
      <c r="B67" s="40">
        <v>1608000</v>
      </c>
      <c r="C67" s="36" t="s">
        <v>94</v>
      </c>
      <c r="D67" s="24">
        <v>60447.3</v>
      </c>
      <c r="E67" s="42">
        <v>119</v>
      </c>
      <c r="F67" s="15">
        <v>0</v>
      </c>
      <c r="G67" s="50">
        <f t="shared" si="2"/>
        <v>119</v>
      </c>
      <c r="H67" s="72">
        <f t="shared" si="4"/>
        <v>507.96050420168069</v>
      </c>
      <c r="I67" s="10">
        <f t="shared" si="1"/>
        <v>0</v>
      </c>
    </row>
    <row r="68" spans="1:9" x14ac:dyDescent="0.25">
      <c r="A68" s="22">
        <v>51</v>
      </c>
      <c r="B68" s="40">
        <v>1611000</v>
      </c>
      <c r="C68" s="36" t="s">
        <v>95</v>
      </c>
      <c r="D68" s="24">
        <v>29469.87</v>
      </c>
      <c r="E68" s="42">
        <v>97</v>
      </c>
      <c r="F68" s="15">
        <v>0</v>
      </c>
      <c r="G68" s="50">
        <f t="shared" si="2"/>
        <v>97</v>
      </c>
      <c r="H68" s="72">
        <f t="shared" si="4"/>
        <v>303.81309278350517</v>
      </c>
      <c r="I68" s="10">
        <f t="shared" si="1"/>
        <v>0</v>
      </c>
    </row>
    <row r="69" spans="1:9" x14ac:dyDescent="0.25">
      <c r="A69" s="22">
        <v>52</v>
      </c>
      <c r="B69" s="40">
        <v>1612000</v>
      </c>
      <c r="C69" s="36" t="s">
        <v>96</v>
      </c>
      <c r="D69" s="24">
        <v>18301.96</v>
      </c>
      <c r="E69" s="42">
        <v>20</v>
      </c>
      <c r="F69" s="15">
        <v>0</v>
      </c>
      <c r="G69" s="50">
        <f t="shared" si="2"/>
        <v>20</v>
      </c>
      <c r="H69" s="72">
        <f t="shared" si="4"/>
        <v>915.09799999999996</v>
      </c>
      <c r="I69" s="10">
        <f t="shared" si="1"/>
        <v>0</v>
      </c>
    </row>
    <row r="70" spans="1:9" x14ac:dyDescent="0.25">
      <c r="A70" s="22">
        <v>53</v>
      </c>
      <c r="B70" s="40">
        <v>1613000</v>
      </c>
      <c r="C70" s="36" t="s">
        <v>97</v>
      </c>
      <c r="D70" s="24">
        <v>7868.84</v>
      </c>
      <c r="E70" s="42">
        <v>8</v>
      </c>
      <c r="F70" s="15">
        <v>0</v>
      </c>
      <c r="G70" s="50">
        <f t="shared" si="2"/>
        <v>8</v>
      </c>
      <c r="H70" s="72">
        <f t="shared" si="4"/>
        <v>983.60500000000002</v>
      </c>
      <c r="I70" s="10">
        <f t="shared" si="1"/>
        <v>0</v>
      </c>
    </row>
    <row r="71" spans="1:9" x14ac:dyDescent="0.25">
      <c r="A71" s="22">
        <v>54</v>
      </c>
      <c r="B71" s="40">
        <v>1701000</v>
      </c>
      <c r="C71" s="36" t="s">
        <v>98</v>
      </c>
      <c r="D71" s="24">
        <v>32170.13</v>
      </c>
      <c r="E71" s="42">
        <v>78</v>
      </c>
      <c r="F71" s="15">
        <v>0</v>
      </c>
      <c r="G71" s="50">
        <f t="shared" si="2"/>
        <v>78</v>
      </c>
      <c r="H71" s="72">
        <f t="shared" si="4"/>
        <v>412.43756410256412</v>
      </c>
      <c r="I71" s="10">
        <f t="shared" si="1"/>
        <v>0</v>
      </c>
    </row>
    <row r="72" spans="1:9" x14ac:dyDescent="0.25">
      <c r="A72" s="22">
        <v>55</v>
      </c>
      <c r="B72" s="40">
        <v>1702000</v>
      </c>
      <c r="C72" s="36" t="s">
        <v>99</v>
      </c>
      <c r="D72" s="24">
        <v>9093.4500000000007</v>
      </c>
      <c r="E72" s="42">
        <v>11</v>
      </c>
      <c r="F72" s="15">
        <v>0</v>
      </c>
      <c r="G72" s="50">
        <f t="shared" si="2"/>
        <v>11</v>
      </c>
      <c r="H72" s="72">
        <f t="shared" si="4"/>
        <v>826.67727272727279</v>
      </c>
      <c r="I72" s="10">
        <f t="shared" si="1"/>
        <v>0</v>
      </c>
    </row>
    <row r="73" spans="1:9" x14ac:dyDescent="0.25">
      <c r="A73" s="22">
        <v>56</v>
      </c>
      <c r="B73" s="40">
        <v>1703000</v>
      </c>
      <c r="C73" s="36" t="s">
        <v>100</v>
      </c>
      <c r="D73" s="24">
        <v>3936.6</v>
      </c>
      <c r="E73" s="42">
        <v>24</v>
      </c>
      <c r="F73" s="15">
        <v>0</v>
      </c>
      <c r="G73" s="50">
        <f t="shared" si="2"/>
        <v>24</v>
      </c>
      <c r="H73" s="72">
        <f t="shared" si="4"/>
        <v>164.02500000000001</v>
      </c>
      <c r="I73" s="10">
        <f t="shared" si="1"/>
        <v>0</v>
      </c>
    </row>
    <row r="74" spans="1:9" x14ac:dyDescent="0.25">
      <c r="A74" s="22">
        <v>57</v>
      </c>
      <c r="B74" s="40">
        <v>1704000</v>
      </c>
      <c r="C74" s="36" t="s">
        <v>101</v>
      </c>
      <c r="D74" s="24">
        <v>7622.17</v>
      </c>
      <c r="E74" s="42">
        <v>15</v>
      </c>
      <c r="F74" s="15">
        <v>0</v>
      </c>
      <c r="G74" s="50">
        <f t="shared" si="2"/>
        <v>15</v>
      </c>
      <c r="H74" s="72">
        <f t="shared" si="4"/>
        <v>508.14466666666669</v>
      </c>
      <c r="I74" s="10">
        <f t="shared" si="1"/>
        <v>0</v>
      </c>
    </row>
    <row r="75" spans="1:9" x14ac:dyDescent="0.25">
      <c r="A75" s="22">
        <v>58</v>
      </c>
      <c r="B75" s="40">
        <v>1705000</v>
      </c>
      <c r="C75" s="36" t="s">
        <v>102</v>
      </c>
      <c r="D75" s="24">
        <v>65198.98</v>
      </c>
      <c r="E75" s="42">
        <v>114</v>
      </c>
      <c r="F75" s="15">
        <v>0</v>
      </c>
      <c r="G75" s="50">
        <f t="shared" si="2"/>
        <v>114</v>
      </c>
      <c r="H75" s="72">
        <f t="shared" si="4"/>
        <v>571.92087719298252</v>
      </c>
      <c r="I75" s="10">
        <f t="shared" si="1"/>
        <v>0</v>
      </c>
    </row>
    <row r="76" spans="1:9" x14ac:dyDescent="0.25">
      <c r="A76" s="22">
        <v>59</v>
      </c>
      <c r="B76" s="40">
        <v>1802000</v>
      </c>
      <c r="C76" s="36" t="s">
        <v>103</v>
      </c>
      <c r="D76" s="24">
        <v>5539</v>
      </c>
      <c r="E76" s="42">
        <v>10</v>
      </c>
      <c r="F76" s="15">
        <v>0</v>
      </c>
      <c r="G76" s="50">
        <f t="shared" si="2"/>
        <v>10</v>
      </c>
      <c r="H76" s="72">
        <f t="shared" si="4"/>
        <v>553.9</v>
      </c>
      <c r="I76" s="10">
        <f t="shared" si="1"/>
        <v>0</v>
      </c>
    </row>
    <row r="77" spans="1:9" x14ac:dyDescent="0.25">
      <c r="A77" s="22">
        <v>60</v>
      </c>
      <c r="B77" s="40">
        <v>1803000</v>
      </c>
      <c r="C77" s="36" t="s">
        <v>104</v>
      </c>
      <c r="D77" s="24">
        <v>108853.14</v>
      </c>
      <c r="E77" s="42">
        <v>202</v>
      </c>
      <c r="F77" s="15">
        <v>0</v>
      </c>
      <c r="G77" s="50">
        <f t="shared" si="2"/>
        <v>202</v>
      </c>
      <c r="H77" s="72">
        <f t="shared" si="4"/>
        <v>538.87693069306931</v>
      </c>
      <c r="I77" s="10">
        <f t="shared" si="1"/>
        <v>0</v>
      </c>
    </row>
    <row r="78" spans="1:9" x14ac:dyDescent="0.25">
      <c r="A78" s="22">
        <v>61</v>
      </c>
      <c r="B78" s="40">
        <v>1804000</v>
      </c>
      <c r="C78" s="36" t="s">
        <v>105</v>
      </c>
      <c r="D78" s="24">
        <v>44103.58</v>
      </c>
      <c r="E78" s="42">
        <v>41</v>
      </c>
      <c r="F78" s="15">
        <v>0</v>
      </c>
      <c r="G78" s="50">
        <f t="shared" si="2"/>
        <v>41</v>
      </c>
      <c r="H78" s="72">
        <f t="shared" si="4"/>
        <v>1075.6970731707318</v>
      </c>
      <c r="I78" s="10">
        <f t="shared" si="1"/>
        <v>0</v>
      </c>
    </row>
    <row r="79" spans="1:9" x14ac:dyDescent="0.25">
      <c r="A79" s="22">
        <v>62</v>
      </c>
      <c r="B79" s="40">
        <v>1901000</v>
      </c>
      <c r="C79" s="36" t="s">
        <v>106</v>
      </c>
      <c r="D79" s="24">
        <v>4157.18</v>
      </c>
      <c r="E79" s="42">
        <v>11</v>
      </c>
      <c r="F79" s="15">
        <v>0</v>
      </c>
      <c r="G79" s="50">
        <f t="shared" si="2"/>
        <v>11</v>
      </c>
      <c r="H79" s="72">
        <f t="shared" si="4"/>
        <v>377.92545454545456</v>
      </c>
      <c r="I79" s="10">
        <f t="shared" si="1"/>
        <v>0</v>
      </c>
    </row>
    <row r="80" spans="1:9" x14ac:dyDescent="0.25">
      <c r="A80" s="22">
        <v>63</v>
      </c>
      <c r="B80" s="40">
        <v>1905000</v>
      </c>
      <c r="C80" s="36" t="s">
        <v>107</v>
      </c>
      <c r="D80" s="24">
        <v>28705.8</v>
      </c>
      <c r="E80" s="42">
        <v>38</v>
      </c>
      <c r="F80" s="15">
        <v>0</v>
      </c>
      <c r="G80" s="50">
        <f t="shared" si="2"/>
        <v>38</v>
      </c>
      <c r="H80" s="72">
        <f t="shared" si="4"/>
        <v>755.41578947368419</v>
      </c>
      <c r="I80" s="10">
        <f t="shared" si="1"/>
        <v>0</v>
      </c>
    </row>
    <row r="81" spans="1:9" x14ac:dyDescent="0.25">
      <c r="A81" s="22">
        <v>64</v>
      </c>
      <c r="B81" s="40">
        <v>2002000</v>
      </c>
      <c r="C81" s="36" t="s">
        <v>108</v>
      </c>
      <c r="D81" s="24">
        <v>18439.310000000001</v>
      </c>
      <c r="E81" s="42">
        <v>34</v>
      </c>
      <c r="F81" s="15">
        <v>0</v>
      </c>
      <c r="G81" s="50">
        <f t="shared" si="2"/>
        <v>34</v>
      </c>
      <c r="H81" s="72">
        <f t="shared" si="4"/>
        <v>542.33264705882357</v>
      </c>
      <c r="I81" s="10">
        <f t="shared" si="1"/>
        <v>0</v>
      </c>
    </row>
    <row r="82" spans="1:9" x14ac:dyDescent="0.25">
      <c r="A82" s="22">
        <v>65</v>
      </c>
      <c r="B82" s="40">
        <v>2104000</v>
      </c>
      <c r="C82" s="36" t="s">
        <v>109</v>
      </c>
      <c r="D82" s="24">
        <v>49554.51</v>
      </c>
      <c r="E82" s="42">
        <v>49</v>
      </c>
      <c r="F82" s="15">
        <v>0</v>
      </c>
      <c r="G82" s="50">
        <f t="shared" si="2"/>
        <v>49</v>
      </c>
      <c r="H82" s="72">
        <f t="shared" si="4"/>
        <v>1011.3165306122449</v>
      </c>
      <c r="I82" s="10">
        <f t="shared" ref="I82:I145" si="5">SUM(H82*F82)</f>
        <v>0</v>
      </c>
    </row>
    <row r="83" spans="1:9" x14ac:dyDescent="0.25">
      <c r="A83" s="22">
        <v>66</v>
      </c>
      <c r="B83" s="40">
        <v>2105000</v>
      </c>
      <c r="C83" s="36" t="s">
        <v>110</v>
      </c>
      <c r="D83" s="24">
        <v>25628.68</v>
      </c>
      <c r="E83" s="42">
        <v>83</v>
      </c>
      <c r="F83" s="15">
        <v>0</v>
      </c>
      <c r="G83" s="50">
        <f t="shared" ref="G83:G146" si="6">E83+F83</f>
        <v>83</v>
      </c>
      <c r="H83" s="72">
        <f t="shared" si="4"/>
        <v>308.77927710843375</v>
      </c>
      <c r="I83" s="10">
        <f t="shared" si="5"/>
        <v>0</v>
      </c>
    </row>
    <row r="84" spans="1:9" x14ac:dyDescent="0.25">
      <c r="A84" s="22">
        <v>67</v>
      </c>
      <c r="B84" s="40">
        <v>2202000</v>
      </c>
      <c r="C84" s="36" t="s">
        <v>111</v>
      </c>
      <c r="D84" s="24">
        <v>36977.39</v>
      </c>
      <c r="E84" s="42">
        <v>37</v>
      </c>
      <c r="F84" s="15">
        <v>0</v>
      </c>
      <c r="G84" s="50">
        <f t="shared" si="6"/>
        <v>37</v>
      </c>
      <c r="H84" s="72">
        <f t="shared" si="4"/>
        <v>999.38891891891888</v>
      </c>
      <c r="I84" s="10">
        <f t="shared" si="5"/>
        <v>0</v>
      </c>
    </row>
    <row r="85" spans="1:9" x14ac:dyDescent="0.25">
      <c r="A85" s="22">
        <v>68</v>
      </c>
      <c r="B85" s="40">
        <v>2203000</v>
      </c>
      <c r="C85" s="36" t="s">
        <v>112</v>
      </c>
      <c r="D85" s="24">
        <v>77433.929999999993</v>
      </c>
      <c r="E85" s="42">
        <v>85</v>
      </c>
      <c r="F85" s="15">
        <v>0</v>
      </c>
      <c r="G85" s="50">
        <f t="shared" si="6"/>
        <v>85</v>
      </c>
      <c r="H85" s="72">
        <f t="shared" si="4"/>
        <v>910.98741176470583</v>
      </c>
      <c r="I85" s="10">
        <f t="shared" si="5"/>
        <v>0</v>
      </c>
    </row>
    <row r="86" spans="1:9" x14ac:dyDescent="0.25">
      <c r="A86" s="22">
        <v>69</v>
      </c>
      <c r="B86" s="40">
        <v>2301000</v>
      </c>
      <c r="C86" s="36" t="s">
        <v>113</v>
      </c>
      <c r="D86" s="24">
        <v>108139.06</v>
      </c>
      <c r="E86" s="42">
        <v>189</v>
      </c>
      <c r="F86" s="15">
        <v>5</v>
      </c>
      <c r="G86" s="50">
        <f t="shared" si="6"/>
        <v>194</v>
      </c>
      <c r="H86" s="72">
        <f t="shared" si="4"/>
        <v>557.41783505154638</v>
      </c>
      <c r="I86" s="10">
        <f t="shared" si="5"/>
        <v>2787.0891752577318</v>
      </c>
    </row>
    <row r="87" spans="1:9" x14ac:dyDescent="0.25">
      <c r="A87" s="22">
        <v>70</v>
      </c>
      <c r="B87" s="40">
        <v>2303000</v>
      </c>
      <c r="C87" s="36" t="s">
        <v>114</v>
      </c>
      <c r="D87" s="24">
        <v>37140.01</v>
      </c>
      <c r="E87" s="42">
        <v>57</v>
      </c>
      <c r="F87" s="15">
        <v>0</v>
      </c>
      <c r="G87" s="50">
        <f t="shared" si="6"/>
        <v>57</v>
      </c>
      <c r="H87" s="72">
        <f t="shared" si="4"/>
        <v>651.5791228070176</v>
      </c>
      <c r="I87" s="10">
        <f t="shared" si="5"/>
        <v>0</v>
      </c>
    </row>
    <row r="88" spans="1:9" x14ac:dyDescent="0.25">
      <c r="A88" s="22">
        <v>71</v>
      </c>
      <c r="B88" s="40">
        <v>2304000</v>
      </c>
      <c r="C88" s="36" t="s">
        <v>115</v>
      </c>
      <c r="D88" s="24">
        <v>4911.88</v>
      </c>
      <c r="E88" s="42">
        <v>10</v>
      </c>
      <c r="F88" s="15">
        <v>0</v>
      </c>
      <c r="G88" s="50">
        <f t="shared" si="6"/>
        <v>10</v>
      </c>
      <c r="H88" s="72">
        <f t="shared" si="4"/>
        <v>491.18799999999999</v>
      </c>
      <c r="I88" s="10">
        <f t="shared" si="5"/>
        <v>0</v>
      </c>
    </row>
    <row r="89" spans="1:9" x14ac:dyDescent="0.25">
      <c r="A89" s="22">
        <v>72</v>
      </c>
      <c r="B89" s="40">
        <v>2305000</v>
      </c>
      <c r="C89" s="36" t="s">
        <v>116</v>
      </c>
      <c r="D89" s="24">
        <v>7110.61</v>
      </c>
      <c r="E89" s="42">
        <v>19</v>
      </c>
      <c r="F89" s="15">
        <v>0</v>
      </c>
      <c r="G89" s="50">
        <f t="shared" si="6"/>
        <v>19</v>
      </c>
      <c r="H89" s="72">
        <f t="shared" si="4"/>
        <v>374.24263157894734</v>
      </c>
      <c r="I89" s="10">
        <f t="shared" si="5"/>
        <v>0</v>
      </c>
    </row>
    <row r="90" spans="1:9" x14ac:dyDescent="0.25">
      <c r="A90" s="22">
        <v>73</v>
      </c>
      <c r="B90" s="40">
        <v>2306000</v>
      </c>
      <c r="C90" s="36" t="s">
        <v>117</v>
      </c>
      <c r="D90" s="24">
        <v>5005.37</v>
      </c>
      <c r="E90" s="42">
        <v>12</v>
      </c>
      <c r="F90" s="15">
        <v>0</v>
      </c>
      <c r="G90" s="50">
        <f t="shared" si="6"/>
        <v>12</v>
      </c>
      <c r="H90" s="72">
        <f t="shared" si="4"/>
        <v>417.11416666666668</v>
      </c>
      <c r="I90" s="10">
        <f t="shared" si="5"/>
        <v>0</v>
      </c>
    </row>
    <row r="91" spans="1:9" x14ac:dyDescent="0.25">
      <c r="A91" s="22">
        <v>74</v>
      </c>
      <c r="B91" s="40">
        <v>2307000</v>
      </c>
      <c r="C91" s="36" t="s">
        <v>118</v>
      </c>
      <c r="D91" s="24">
        <v>19174.57</v>
      </c>
      <c r="E91" s="42">
        <v>55</v>
      </c>
      <c r="F91" s="15">
        <v>0</v>
      </c>
      <c r="G91" s="50">
        <f t="shared" si="6"/>
        <v>55</v>
      </c>
      <c r="H91" s="72">
        <f t="shared" si="4"/>
        <v>348.62854545454547</v>
      </c>
      <c r="I91" s="10">
        <f t="shared" si="5"/>
        <v>0</v>
      </c>
    </row>
    <row r="92" spans="1:9" x14ac:dyDescent="0.25">
      <c r="A92" s="22">
        <v>75</v>
      </c>
      <c r="B92" s="40">
        <v>2402000</v>
      </c>
      <c r="C92" s="36" t="s">
        <v>119</v>
      </c>
      <c r="D92" s="24">
        <v>12922.61</v>
      </c>
      <c r="E92" s="42">
        <v>23</v>
      </c>
      <c r="F92" s="15">
        <v>0</v>
      </c>
      <c r="G92" s="50">
        <f t="shared" si="6"/>
        <v>23</v>
      </c>
      <c r="H92" s="72">
        <f t="shared" si="4"/>
        <v>561.85260869565218</v>
      </c>
      <c r="I92" s="10">
        <f t="shared" si="5"/>
        <v>0</v>
      </c>
    </row>
    <row r="93" spans="1:9" x14ac:dyDescent="0.25">
      <c r="A93" s="22">
        <v>76</v>
      </c>
      <c r="B93" s="40">
        <v>2403000</v>
      </c>
      <c r="C93" s="36" t="s">
        <v>120</v>
      </c>
      <c r="D93" s="24">
        <v>5815.69</v>
      </c>
      <c r="E93" s="42">
        <v>6</v>
      </c>
      <c r="F93" s="15">
        <v>0</v>
      </c>
      <c r="G93" s="50">
        <f t="shared" si="6"/>
        <v>6</v>
      </c>
      <c r="H93" s="72">
        <f t="shared" si="4"/>
        <v>969.28166666666664</v>
      </c>
      <c r="I93" s="10">
        <f t="shared" si="5"/>
        <v>0</v>
      </c>
    </row>
    <row r="94" spans="1:9" x14ac:dyDescent="0.25">
      <c r="A94" s="22">
        <v>77</v>
      </c>
      <c r="B94" s="40">
        <v>2404000</v>
      </c>
      <c r="C94" s="36" t="s">
        <v>121</v>
      </c>
      <c r="D94" s="24">
        <v>22329.91</v>
      </c>
      <c r="E94" s="42">
        <v>58</v>
      </c>
      <c r="F94" s="15">
        <v>0</v>
      </c>
      <c r="G94" s="50">
        <f t="shared" si="6"/>
        <v>58</v>
      </c>
      <c r="H94" s="72">
        <f t="shared" si="4"/>
        <v>384.99844827586207</v>
      </c>
      <c r="I94" s="10">
        <f t="shared" si="5"/>
        <v>0</v>
      </c>
    </row>
    <row r="95" spans="1:9" x14ac:dyDescent="0.25">
      <c r="A95" s="22">
        <v>78</v>
      </c>
      <c r="B95" s="40">
        <v>2501000</v>
      </c>
      <c r="C95" s="36" t="s">
        <v>122</v>
      </c>
      <c r="D95" s="24">
        <v>15074.79</v>
      </c>
      <c r="E95" s="42">
        <v>23</v>
      </c>
      <c r="F95" s="15">
        <v>0</v>
      </c>
      <c r="G95" s="50">
        <f t="shared" si="6"/>
        <v>23</v>
      </c>
      <c r="H95" s="72">
        <f t="shared" si="4"/>
        <v>655.42565217391314</v>
      </c>
      <c r="I95" s="10">
        <f t="shared" si="5"/>
        <v>0</v>
      </c>
    </row>
    <row r="96" spans="1:9" x14ac:dyDescent="0.25">
      <c r="A96" s="22">
        <v>79</v>
      </c>
      <c r="B96" s="40">
        <v>2502000</v>
      </c>
      <c r="C96" s="36" t="s">
        <v>123</v>
      </c>
      <c r="D96" s="24">
        <v>12347.24</v>
      </c>
      <c r="E96" s="42">
        <v>35</v>
      </c>
      <c r="F96" s="15">
        <v>0</v>
      </c>
      <c r="G96" s="50">
        <f t="shared" si="6"/>
        <v>35</v>
      </c>
      <c r="H96" s="72">
        <f t="shared" si="4"/>
        <v>352.77828571428569</v>
      </c>
      <c r="I96" s="10">
        <f t="shared" si="5"/>
        <v>0</v>
      </c>
    </row>
    <row r="97" spans="1:9" x14ac:dyDescent="0.25">
      <c r="A97" s="22">
        <v>80</v>
      </c>
      <c r="B97" s="40">
        <v>2503000</v>
      </c>
      <c r="C97" s="36" t="s">
        <v>124</v>
      </c>
      <c r="D97" s="24">
        <v>6861.85</v>
      </c>
      <c r="E97" s="42">
        <v>13</v>
      </c>
      <c r="F97" s="15">
        <v>0</v>
      </c>
      <c r="G97" s="50">
        <f t="shared" si="6"/>
        <v>13</v>
      </c>
      <c r="H97" s="72">
        <f t="shared" ref="H97:H132" si="7">SUM(D97/(E97+F97))</f>
        <v>527.8346153846154</v>
      </c>
      <c r="I97" s="10">
        <f t="shared" si="5"/>
        <v>0</v>
      </c>
    </row>
    <row r="98" spans="1:9" x14ac:dyDescent="0.25">
      <c r="A98" s="22">
        <v>81</v>
      </c>
      <c r="B98" s="40">
        <v>2601000</v>
      </c>
      <c r="C98" s="36" t="s">
        <v>125</v>
      </c>
      <c r="D98" s="24">
        <v>6660.84</v>
      </c>
      <c r="E98" s="42">
        <v>11</v>
      </c>
      <c r="F98" s="15">
        <v>0</v>
      </c>
      <c r="G98" s="50">
        <f t="shared" si="6"/>
        <v>11</v>
      </c>
      <c r="H98" s="72">
        <f t="shared" si="7"/>
        <v>605.53090909090906</v>
      </c>
      <c r="I98" s="10">
        <f t="shared" si="5"/>
        <v>0</v>
      </c>
    </row>
    <row r="99" spans="1:9" x14ac:dyDescent="0.25">
      <c r="A99" s="22">
        <v>82</v>
      </c>
      <c r="B99" s="40">
        <v>2602000</v>
      </c>
      <c r="C99" s="36" t="s">
        <v>126</v>
      </c>
      <c r="D99" s="24">
        <v>12750.87</v>
      </c>
      <c r="E99" s="42">
        <v>33</v>
      </c>
      <c r="F99" s="15">
        <v>0</v>
      </c>
      <c r="G99" s="50">
        <f t="shared" si="6"/>
        <v>33</v>
      </c>
      <c r="H99" s="72">
        <f t="shared" si="7"/>
        <v>386.39000000000004</v>
      </c>
      <c r="I99" s="10">
        <f t="shared" si="5"/>
        <v>0</v>
      </c>
    </row>
    <row r="100" spans="1:9" x14ac:dyDescent="0.25">
      <c r="A100" s="22">
        <v>83</v>
      </c>
      <c r="B100" s="40">
        <v>2603000</v>
      </c>
      <c r="C100" s="36" t="s">
        <v>127</v>
      </c>
      <c r="D100" s="24">
        <v>34340.11</v>
      </c>
      <c r="E100" s="42">
        <v>116</v>
      </c>
      <c r="F100" s="15">
        <v>0</v>
      </c>
      <c r="G100" s="50">
        <f t="shared" si="6"/>
        <v>116</v>
      </c>
      <c r="H100" s="72">
        <f t="shared" si="7"/>
        <v>296.03543103448277</v>
      </c>
      <c r="I100" s="10">
        <f t="shared" si="5"/>
        <v>0</v>
      </c>
    </row>
    <row r="101" spans="1:9" x14ac:dyDescent="0.25">
      <c r="A101" s="22">
        <v>84</v>
      </c>
      <c r="B101" s="40">
        <v>2604000</v>
      </c>
      <c r="C101" s="36" t="s">
        <v>128</v>
      </c>
      <c r="D101" s="24">
        <v>4534.7299999999996</v>
      </c>
      <c r="E101" s="42">
        <v>13</v>
      </c>
      <c r="F101" s="15">
        <v>0</v>
      </c>
      <c r="G101" s="50">
        <f t="shared" si="6"/>
        <v>13</v>
      </c>
      <c r="H101" s="72">
        <f t="shared" si="7"/>
        <v>348.82538461538456</v>
      </c>
      <c r="I101" s="10">
        <f t="shared" si="5"/>
        <v>0</v>
      </c>
    </row>
    <row r="102" spans="1:9" x14ac:dyDescent="0.25">
      <c r="A102" s="22">
        <v>85</v>
      </c>
      <c r="B102" s="40">
        <v>2605000</v>
      </c>
      <c r="C102" s="36" t="s">
        <v>129</v>
      </c>
      <c r="D102" s="24">
        <v>30855.45</v>
      </c>
      <c r="E102" s="42">
        <v>86</v>
      </c>
      <c r="F102" s="15">
        <v>0</v>
      </c>
      <c r="G102" s="50">
        <f t="shared" si="6"/>
        <v>86</v>
      </c>
      <c r="H102" s="72">
        <f t="shared" si="7"/>
        <v>358.78430232558139</v>
      </c>
      <c r="I102" s="10">
        <f t="shared" si="5"/>
        <v>0</v>
      </c>
    </row>
    <row r="103" spans="1:9" x14ac:dyDescent="0.25">
      <c r="A103" s="22">
        <v>86</v>
      </c>
      <c r="B103" s="40">
        <v>2606000</v>
      </c>
      <c r="C103" s="36" t="s">
        <v>130</v>
      </c>
      <c r="D103" s="24">
        <v>31905.48</v>
      </c>
      <c r="E103" s="42">
        <v>44</v>
      </c>
      <c r="F103" s="15">
        <v>0</v>
      </c>
      <c r="G103" s="50">
        <f t="shared" si="6"/>
        <v>44</v>
      </c>
      <c r="H103" s="72">
        <f t="shared" si="7"/>
        <v>725.12454545454545</v>
      </c>
      <c r="I103" s="10">
        <f t="shared" si="5"/>
        <v>0</v>
      </c>
    </row>
    <row r="104" spans="1:9" x14ac:dyDescent="0.25">
      <c r="A104" s="22">
        <v>87</v>
      </c>
      <c r="B104" s="40">
        <v>2607000</v>
      </c>
      <c r="C104" s="36" t="s">
        <v>131</v>
      </c>
      <c r="D104" s="24">
        <v>9688.94</v>
      </c>
      <c r="E104" s="42">
        <v>18</v>
      </c>
      <c r="F104" s="15">
        <v>0</v>
      </c>
      <c r="G104" s="50">
        <f t="shared" si="6"/>
        <v>18</v>
      </c>
      <c r="H104" s="72">
        <f t="shared" si="7"/>
        <v>538.2744444444445</v>
      </c>
      <c r="I104" s="10">
        <f t="shared" si="5"/>
        <v>0</v>
      </c>
    </row>
    <row r="105" spans="1:9" x14ac:dyDescent="0.25">
      <c r="A105" s="22">
        <v>88</v>
      </c>
      <c r="B105" s="40">
        <v>2703000</v>
      </c>
      <c r="C105" s="36" t="s">
        <v>132</v>
      </c>
      <c r="D105" s="24">
        <v>5791.71</v>
      </c>
      <c r="E105" s="42">
        <v>6</v>
      </c>
      <c r="F105" s="15">
        <v>0</v>
      </c>
      <c r="G105" s="50">
        <f t="shared" si="6"/>
        <v>6</v>
      </c>
      <c r="H105" s="72">
        <f t="shared" si="7"/>
        <v>965.28499999999997</v>
      </c>
      <c r="I105" s="10">
        <f t="shared" si="5"/>
        <v>0</v>
      </c>
    </row>
    <row r="106" spans="1:9" x14ac:dyDescent="0.25">
      <c r="A106" s="22">
        <v>89</v>
      </c>
      <c r="B106" s="40">
        <v>2705000</v>
      </c>
      <c r="C106" s="36" t="s">
        <v>133</v>
      </c>
      <c r="D106" s="24">
        <v>33561.31</v>
      </c>
      <c r="E106" s="42">
        <v>63</v>
      </c>
      <c r="F106" s="15">
        <v>0</v>
      </c>
      <c r="G106" s="50">
        <f t="shared" si="6"/>
        <v>63</v>
      </c>
      <c r="H106" s="72">
        <f t="shared" si="7"/>
        <v>532.71920634920627</v>
      </c>
      <c r="I106" s="10">
        <f t="shared" si="5"/>
        <v>0</v>
      </c>
    </row>
    <row r="107" spans="1:9" x14ac:dyDescent="0.25">
      <c r="A107" s="22">
        <v>90</v>
      </c>
      <c r="B107" s="40">
        <v>2803000</v>
      </c>
      <c r="C107" s="36" t="s">
        <v>134</v>
      </c>
      <c r="D107" s="24">
        <v>14608.05</v>
      </c>
      <c r="E107" s="42">
        <v>14</v>
      </c>
      <c r="F107" s="15">
        <v>0</v>
      </c>
      <c r="G107" s="50">
        <f t="shared" si="6"/>
        <v>14</v>
      </c>
      <c r="H107" s="72">
        <f t="shared" si="7"/>
        <v>1043.4321428571427</v>
      </c>
      <c r="I107" s="10">
        <f t="shared" si="5"/>
        <v>0</v>
      </c>
    </row>
    <row r="108" spans="1:9" x14ac:dyDescent="0.25">
      <c r="A108" s="22">
        <v>91</v>
      </c>
      <c r="B108" s="40">
        <v>2807000</v>
      </c>
      <c r="C108" s="36" t="s">
        <v>135</v>
      </c>
      <c r="D108" s="24">
        <v>67910.720000000001</v>
      </c>
      <c r="E108" s="42">
        <v>49</v>
      </c>
      <c r="F108" s="15">
        <v>2</v>
      </c>
      <c r="G108" s="50">
        <f t="shared" si="6"/>
        <v>51</v>
      </c>
      <c r="H108" s="72">
        <f t="shared" si="7"/>
        <v>1331.5827450980391</v>
      </c>
      <c r="I108" s="10">
        <f t="shared" si="5"/>
        <v>2663.1654901960783</v>
      </c>
    </row>
    <row r="109" spans="1:9" x14ac:dyDescent="0.25">
      <c r="A109" s="22">
        <v>92</v>
      </c>
      <c r="B109" s="40">
        <v>2808000</v>
      </c>
      <c r="C109" s="36" t="s">
        <v>136</v>
      </c>
      <c r="D109" s="24">
        <v>46257.73</v>
      </c>
      <c r="E109" s="42">
        <v>43</v>
      </c>
      <c r="F109" s="15">
        <v>2</v>
      </c>
      <c r="G109" s="50">
        <f t="shared" si="6"/>
        <v>45</v>
      </c>
      <c r="H109" s="72">
        <f t="shared" si="7"/>
        <v>1027.9495555555557</v>
      </c>
      <c r="I109" s="10">
        <f t="shared" si="5"/>
        <v>2055.8991111111113</v>
      </c>
    </row>
    <row r="110" spans="1:9" x14ac:dyDescent="0.25">
      <c r="A110" s="22">
        <v>93</v>
      </c>
      <c r="B110" s="40">
        <v>2901000</v>
      </c>
      <c r="C110" s="36" t="s">
        <v>137</v>
      </c>
      <c r="D110" s="24">
        <v>6278.22</v>
      </c>
      <c r="E110" s="42">
        <v>9</v>
      </c>
      <c r="F110" s="15">
        <v>0</v>
      </c>
      <c r="G110" s="50">
        <f t="shared" si="6"/>
        <v>9</v>
      </c>
      <c r="H110" s="72">
        <f t="shared" si="7"/>
        <v>697.58</v>
      </c>
      <c r="I110" s="10">
        <f t="shared" si="5"/>
        <v>0</v>
      </c>
    </row>
    <row r="111" spans="1:9" x14ac:dyDescent="0.25">
      <c r="A111" s="22">
        <v>94</v>
      </c>
      <c r="B111" s="40">
        <v>2903000</v>
      </c>
      <c r="C111" s="36" t="s">
        <v>138</v>
      </c>
      <c r="D111" s="24">
        <v>40529.660000000003</v>
      </c>
      <c r="E111" s="42">
        <v>103</v>
      </c>
      <c r="F111" s="15">
        <v>0</v>
      </c>
      <c r="G111" s="50">
        <f t="shared" si="6"/>
        <v>103</v>
      </c>
      <c r="H111" s="72">
        <f t="shared" si="7"/>
        <v>393.4918446601942</v>
      </c>
      <c r="I111" s="10">
        <f t="shared" si="5"/>
        <v>0</v>
      </c>
    </row>
    <row r="112" spans="1:9" x14ac:dyDescent="0.25">
      <c r="A112" s="22">
        <v>95</v>
      </c>
      <c r="B112" s="40">
        <v>2906000</v>
      </c>
      <c r="C112" s="36" t="s">
        <v>139</v>
      </c>
      <c r="D112" s="24">
        <v>3228.28</v>
      </c>
      <c r="E112" s="42">
        <v>6</v>
      </c>
      <c r="F112" s="15">
        <v>0</v>
      </c>
      <c r="G112" s="50">
        <f t="shared" si="6"/>
        <v>6</v>
      </c>
      <c r="H112" s="72">
        <f t="shared" si="7"/>
        <v>538.04666666666674</v>
      </c>
      <c r="I112" s="10">
        <f t="shared" si="5"/>
        <v>0</v>
      </c>
    </row>
    <row r="113" spans="1:9" x14ac:dyDescent="0.25">
      <c r="A113" s="22">
        <v>96</v>
      </c>
      <c r="B113" s="40">
        <v>3001000</v>
      </c>
      <c r="C113" s="36" t="s">
        <v>140</v>
      </c>
      <c r="D113" s="24">
        <v>8100.5</v>
      </c>
      <c r="E113" s="42">
        <v>14</v>
      </c>
      <c r="F113" s="15">
        <v>0</v>
      </c>
      <c r="G113" s="50">
        <f t="shared" si="6"/>
        <v>14</v>
      </c>
      <c r="H113" s="72">
        <f t="shared" si="7"/>
        <v>578.60714285714289</v>
      </c>
      <c r="I113" s="10">
        <f t="shared" si="5"/>
        <v>0</v>
      </c>
    </row>
    <row r="114" spans="1:9" x14ac:dyDescent="0.25">
      <c r="A114" s="22">
        <v>97</v>
      </c>
      <c r="B114" s="40">
        <v>3002000</v>
      </c>
      <c r="C114" s="36" t="s">
        <v>141</v>
      </c>
      <c r="D114" s="24">
        <v>13316.72</v>
      </c>
      <c r="E114" s="42">
        <v>12</v>
      </c>
      <c r="F114" s="15">
        <v>0</v>
      </c>
      <c r="G114" s="50">
        <f t="shared" si="6"/>
        <v>12</v>
      </c>
      <c r="H114" s="72">
        <f t="shared" si="7"/>
        <v>1109.7266666666667</v>
      </c>
      <c r="I114" s="10">
        <f t="shared" si="5"/>
        <v>0</v>
      </c>
    </row>
    <row r="115" spans="1:9" x14ac:dyDescent="0.25">
      <c r="A115" s="22">
        <v>98</v>
      </c>
      <c r="B115" s="40">
        <v>3003000</v>
      </c>
      <c r="C115" s="36" t="s">
        <v>142</v>
      </c>
      <c r="D115" s="24">
        <v>9200</v>
      </c>
      <c r="E115" s="42">
        <v>7</v>
      </c>
      <c r="F115" s="15">
        <v>0</v>
      </c>
      <c r="G115" s="50">
        <f t="shared" si="6"/>
        <v>7</v>
      </c>
      <c r="H115" s="72">
        <f t="shared" si="7"/>
        <v>1314.2857142857142</v>
      </c>
      <c r="I115" s="10">
        <f t="shared" si="5"/>
        <v>0</v>
      </c>
    </row>
    <row r="116" spans="1:9" x14ac:dyDescent="0.25">
      <c r="A116" s="22">
        <v>99</v>
      </c>
      <c r="B116" s="40">
        <v>3004000</v>
      </c>
      <c r="C116" s="36" t="s">
        <v>143</v>
      </c>
      <c r="D116" s="24">
        <v>40546.69</v>
      </c>
      <c r="E116" s="42">
        <v>70</v>
      </c>
      <c r="F116" s="15">
        <v>0</v>
      </c>
      <c r="G116" s="50">
        <f t="shared" si="6"/>
        <v>70</v>
      </c>
      <c r="H116" s="72">
        <f t="shared" si="7"/>
        <v>579.23842857142859</v>
      </c>
      <c r="I116" s="10">
        <f t="shared" si="5"/>
        <v>0</v>
      </c>
    </row>
    <row r="117" spans="1:9" x14ac:dyDescent="0.25">
      <c r="A117" s="22">
        <v>100</v>
      </c>
      <c r="B117" s="40">
        <v>3005000</v>
      </c>
      <c r="C117" s="36" t="s">
        <v>144</v>
      </c>
      <c r="D117" s="24">
        <v>3421.86</v>
      </c>
      <c r="E117" s="42">
        <v>8</v>
      </c>
      <c r="F117" s="15">
        <v>0</v>
      </c>
      <c r="G117" s="50">
        <f t="shared" si="6"/>
        <v>8</v>
      </c>
      <c r="H117" s="72">
        <f t="shared" si="7"/>
        <v>427.73250000000002</v>
      </c>
      <c r="I117" s="10">
        <f t="shared" si="5"/>
        <v>0</v>
      </c>
    </row>
    <row r="118" spans="1:9" x14ac:dyDescent="0.25">
      <c r="A118" s="22">
        <v>101</v>
      </c>
      <c r="B118" s="40">
        <v>3102000</v>
      </c>
      <c r="C118" s="36" t="s">
        <v>145</v>
      </c>
      <c r="D118" s="24">
        <v>3107.86</v>
      </c>
      <c r="E118" s="42">
        <v>16</v>
      </c>
      <c r="F118" s="15">
        <v>0</v>
      </c>
      <c r="G118" s="50">
        <f t="shared" si="6"/>
        <v>16</v>
      </c>
      <c r="H118" s="72">
        <f t="shared" si="7"/>
        <v>194.24125000000001</v>
      </c>
      <c r="I118" s="10">
        <f t="shared" si="5"/>
        <v>0</v>
      </c>
    </row>
    <row r="119" spans="1:9" x14ac:dyDescent="0.25">
      <c r="A119" s="22">
        <v>102</v>
      </c>
      <c r="B119" s="40">
        <v>3104000</v>
      </c>
      <c r="C119" s="36" t="s">
        <v>146</v>
      </c>
      <c r="D119" s="24">
        <v>3690.35</v>
      </c>
      <c r="E119" s="42">
        <v>10</v>
      </c>
      <c r="F119" s="15">
        <v>0</v>
      </c>
      <c r="G119" s="50">
        <f t="shared" si="6"/>
        <v>10</v>
      </c>
      <c r="H119" s="72">
        <f t="shared" si="7"/>
        <v>369.03499999999997</v>
      </c>
      <c r="I119" s="10">
        <f t="shared" si="5"/>
        <v>0</v>
      </c>
    </row>
    <row r="120" spans="1:9" x14ac:dyDescent="0.25">
      <c r="A120" s="22">
        <v>103</v>
      </c>
      <c r="B120" s="40">
        <v>3105000</v>
      </c>
      <c r="C120" s="36" t="s">
        <v>147</v>
      </c>
      <c r="D120" s="24">
        <v>20813.63</v>
      </c>
      <c r="E120" s="42">
        <v>47</v>
      </c>
      <c r="F120" s="15">
        <v>0</v>
      </c>
      <c r="G120" s="50">
        <f t="shared" si="6"/>
        <v>47</v>
      </c>
      <c r="H120" s="72">
        <f t="shared" si="7"/>
        <v>442.84319148936174</v>
      </c>
      <c r="I120" s="10">
        <f t="shared" si="5"/>
        <v>0</v>
      </c>
    </row>
    <row r="121" spans="1:9" x14ac:dyDescent="0.25">
      <c r="A121" s="22">
        <v>104</v>
      </c>
      <c r="B121" s="40">
        <v>3201000</v>
      </c>
      <c r="C121" s="36" t="s">
        <v>148</v>
      </c>
      <c r="D121" s="24">
        <v>106249.28</v>
      </c>
      <c r="E121" s="42">
        <v>149</v>
      </c>
      <c r="F121" s="15">
        <v>0</v>
      </c>
      <c r="G121" s="50">
        <f t="shared" si="6"/>
        <v>149</v>
      </c>
      <c r="H121" s="72">
        <f t="shared" si="7"/>
        <v>713.08241610738253</v>
      </c>
      <c r="I121" s="10">
        <f t="shared" si="5"/>
        <v>0</v>
      </c>
    </row>
    <row r="122" spans="1:9" x14ac:dyDescent="0.25">
      <c r="A122" s="22">
        <v>105</v>
      </c>
      <c r="B122" s="40">
        <v>3209000</v>
      </c>
      <c r="C122" s="36" t="s">
        <v>149</v>
      </c>
      <c r="D122" s="24">
        <v>22504.7</v>
      </c>
      <c r="E122" s="42">
        <v>63</v>
      </c>
      <c r="F122" s="15">
        <v>0</v>
      </c>
      <c r="G122" s="50">
        <f t="shared" si="6"/>
        <v>63</v>
      </c>
      <c r="H122" s="72">
        <f t="shared" si="7"/>
        <v>357.21746031746034</v>
      </c>
      <c r="I122" s="10">
        <f t="shared" si="5"/>
        <v>0</v>
      </c>
    </row>
    <row r="123" spans="1:9" x14ac:dyDescent="0.25">
      <c r="A123" s="22">
        <v>106</v>
      </c>
      <c r="B123" s="40">
        <v>3211000</v>
      </c>
      <c r="C123" s="36" t="s">
        <v>150</v>
      </c>
      <c r="D123" s="24">
        <v>26045.53</v>
      </c>
      <c r="E123" s="42">
        <v>41</v>
      </c>
      <c r="F123" s="15">
        <v>1</v>
      </c>
      <c r="G123" s="50">
        <f t="shared" si="6"/>
        <v>42</v>
      </c>
      <c r="H123" s="72">
        <f t="shared" si="7"/>
        <v>620.13166666666666</v>
      </c>
      <c r="I123" s="10">
        <f t="shared" si="5"/>
        <v>620.13166666666666</v>
      </c>
    </row>
    <row r="124" spans="1:9" x14ac:dyDescent="0.25">
      <c r="A124" s="22">
        <v>107</v>
      </c>
      <c r="B124" s="40">
        <v>3212000</v>
      </c>
      <c r="C124" s="36" t="s">
        <v>151</v>
      </c>
      <c r="D124" s="24">
        <v>14419.62</v>
      </c>
      <c r="E124" s="42">
        <v>45</v>
      </c>
      <c r="F124" s="15">
        <v>0</v>
      </c>
      <c r="G124" s="50">
        <f t="shared" si="6"/>
        <v>45</v>
      </c>
      <c r="H124" s="72">
        <f t="shared" si="7"/>
        <v>320.43600000000004</v>
      </c>
      <c r="I124" s="10">
        <f t="shared" si="5"/>
        <v>0</v>
      </c>
    </row>
    <row r="125" spans="1:9" x14ac:dyDescent="0.25">
      <c r="A125" s="22">
        <v>108</v>
      </c>
      <c r="B125" s="40">
        <v>3301000</v>
      </c>
      <c r="C125" s="36" t="s">
        <v>152</v>
      </c>
      <c r="D125" s="24">
        <v>12476.59</v>
      </c>
      <c r="E125" s="42">
        <v>23</v>
      </c>
      <c r="F125" s="15">
        <v>0</v>
      </c>
      <c r="G125" s="50">
        <f t="shared" si="6"/>
        <v>23</v>
      </c>
      <c r="H125" s="72">
        <f t="shared" si="7"/>
        <v>542.46043478260867</v>
      </c>
      <c r="I125" s="10">
        <f t="shared" si="5"/>
        <v>0</v>
      </c>
    </row>
    <row r="126" spans="1:9" x14ac:dyDescent="0.25">
      <c r="A126" s="22">
        <v>109</v>
      </c>
      <c r="B126" s="40">
        <v>3302000</v>
      </c>
      <c r="C126" s="36" t="s">
        <v>153</v>
      </c>
      <c r="D126" s="24">
        <v>22858.92</v>
      </c>
      <c r="E126" s="42">
        <v>34</v>
      </c>
      <c r="F126" s="15">
        <v>0</v>
      </c>
      <c r="G126" s="50">
        <f t="shared" si="6"/>
        <v>34</v>
      </c>
      <c r="H126" s="72">
        <f t="shared" si="7"/>
        <v>672.32117647058817</v>
      </c>
      <c r="I126" s="10">
        <f t="shared" si="5"/>
        <v>0</v>
      </c>
    </row>
    <row r="127" spans="1:9" x14ac:dyDescent="0.25">
      <c r="A127" s="22">
        <v>110</v>
      </c>
      <c r="B127" s="40">
        <v>3306000</v>
      </c>
      <c r="C127" s="36" t="s">
        <v>154</v>
      </c>
      <c r="D127" s="24">
        <v>16671.21</v>
      </c>
      <c r="E127" s="42">
        <v>30</v>
      </c>
      <c r="F127" s="15">
        <v>0</v>
      </c>
      <c r="G127" s="50">
        <f t="shared" si="6"/>
        <v>30</v>
      </c>
      <c r="H127" s="72">
        <f t="shared" si="7"/>
        <v>555.70699999999999</v>
      </c>
      <c r="I127" s="10">
        <f t="shared" si="5"/>
        <v>0</v>
      </c>
    </row>
    <row r="128" spans="1:9" x14ac:dyDescent="0.25">
      <c r="A128" s="22">
        <v>111</v>
      </c>
      <c r="B128" s="40">
        <v>3403000</v>
      </c>
      <c r="C128" s="36" t="s">
        <v>155</v>
      </c>
      <c r="D128" s="24">
        <v>34262.69</v>
      </c>
      <c r="E128" s="42">
        <v>49</v>
      </c>
      <c r="F128" s="15">
        <v>0</v>
      </c>
      <c r="G128" s="50">
        <f t="shared" si="6"/>
        <v>49</v>
      </c>
      <c r="H128" s="72">
        <f t="shared" si="7"/>
        <v>699.2385714285715</v>
      </c>
      <c r="I128" s="10">
        <f t="shared" si="5"/>
        <v>0</v>
      </c>
    </row>
    <row r="129" spans="1:9" x14ac:dyDescent="0.25">
      <c r="A129" s="22">
        <v>112</v>
      </c>
      <c r="B129" s="40">
        <v>3405000</v>
      </c>
      <c r="C129" s="36" t="s">
        <v>156</v>
      </c>
      <c r="D129" s="24">
        <v>9533.6</v>
      </c>
      <c r="E129" s="38">
        <v>26</v>
      </c>
      <c r="F129" s="15">
        <v>0</v>
      </c>
      <c r="G129" s="50">
        <f t="shared" si="6"/>
        <v>26</v>
      </c>
      <c r="H129" s="72">
        <f t="shared" si="7"/>
        <v>366.67692307692312</v>
      </c>
      <c r="I129" s="10">
        <f t="shared" si="5"/>
        <v>0</v>
      </c>
    </row>
    <row r="130" spans="1:9" x14ac:dyDescent="0.25">
      <c r="A130" s="22">
        <v>113</v>
      </c>
      <c r="B130" s="40">
        <v>3505000</v>
      </c>
      <c r="C130" s="36" t="s">
        <v>157</v>
      </c>
      <c r="D130" s="24">
        <v>35816.17</v>
      </c>
      <c r="E130" s="38">
        <v>124</v>
      </c>
      <c r="F130" s="15">
        <v>0</v>
      </c>
      <c r="G130" s="50">
        <f t="shared" si="6"/>
        <v>124</v>
      </c>
      <c r="H130" s="72">
        <f t="shared" si="7"/>
        <v>288.84008064516127</v>
      </c>
      <c r="I130" s="10">
        <f t="shared" si="5"/>
        <v>0</v>
      </c>
    </row>
    <row r="131" spans="1:9" x14ac:dyDescent="0.25">
      <c r="A131" s="22">
        <v>114</v>
      </c>
      <c r="B131" s="40">
        <v>3509000</v>
      </c>
      <c r="C131" s="36" t="s">
        <v>158</v>
      </c>
      <c r="D131" s="24">
        <v>41998.17</v>
      </c>
      <c r="E131" s="38">
        <v>57</v>
      </c>
      <c r="F131" s="15">
        <v>0</v>
      </c>
      <c r="G131" s="50">
        <f t="shared" si="6"/>
        <v>57</v>
      </c>
      <c r="H131" s="72">
        <f t="shared" si="7"/>
        <v>736.81</v>
      </c>
      <c r="I131" s="10">
        <f t="shared" si="5"/>
        <v>0</v>
      </c>
    </row>
    <row r="132" spans="1:9" x14ac:dyDescent="0.25">
      <c r="A132" s="22">
        <v>115</v>
      </c>
      <c r="B132" s="40">
        <v>3510000</v>
      </c>
      <c r="C132" s="36" t="s">
        <v>159</v>
      </c>
      <c r="D132" s="24">
        <v>25470.79</v>
      </c>
      <c r="E132" s="38">
        <v>36</v>
      </c>
      <c r="F132" s="15">
        <v>0</v>
      </c>
      <c r="G132" s="50">
        <f t="shared" si="6"/>
        <v>36</v>
      </c>
      <c r="H132" s="72">
        <f t="shared" si="7"/>
        <v>707.52194444444444</v>
      </c>
      <c r="I132" s="10">
        <f t="shared" si="5"/>
        <v>0</v>
      </c>
    </row>
    <row r="133" spans="1:9" x14ac:dyDescent="0.25">
      <c r="A133" s="22">
        <v>116</v>
      </c>
      <c r="B133" s="40">
        <v>3544700</v>
      </c>
      <c r="C133" s="36" t="s">
        <v>296</v>
      </c>
      <c r="D133" s="24">
        <v>11521.73</v>
      </c>
      <c r="E133" s="38">
        <v>0</v>
      </c>
      <c r="F133" s="15">
        <v>0</v>
      </c>
      <c r="G133" s="50">
        <f t="shared" si="6"/>
        <v>0</v>
      </c>
      <c r="H133" s="72">
        <v>0</v>
      </c>
      <c r="I133" s="10">
        <f t="shared" si="5"/>
        <v>0</v>
      </c>
    </row>
    <row r="134" spans="1:9" x14ac:dyDescent="0.25">
      <c r="A134" s="22">
        <v>117</v>
      </c>
      <c r="B134" s="40">
        <v>3601000</v>
      </c>
      <c r="C134" s="36" t="s">
        <v>160</v>
      </c>
      <c r="D134" s="24">
        <v>21840.92</v>
      </c>
      <c r="E134" s="38">
        <v>93</v>
      </c>
      <c r="F134" s="15">
        <v>0</v>
      </c>
      <c r="G134" s="50">
        <f t="shared" si="6"/>
        <v>93</v>
      </c>
      <c r="H134" s="72">
        <f t="shared" ref="H134:H181" si="8">SUM(D134/(E134+F134))</f>
        <v>234.8486021505376</v>
      </c>
      <c r="I134" s="10">
        <f t="shared" si="5"/>
        <v>0</v>
      </c>
    </row>
    <row r="135" spans="1:9" x14ac:dyDescent="0.25">
      <c r="A135" s="22">
        <v>118</v>
      </c>
      <c r="B135" s="40">
        <v>3604000</v>
      </c>
      <c r="C135" s="36" t="s">
        <v>161</v>
      </c>
      <c r="D135" s="24">
        <v>10626.45</v>
      </c>
      <c r="E135" s="38">
        <v>36</v>
      </c>
      <c r="F135" s="15">
        <v>0</v>
      </c>
      <c r="G135" s="50">
        <f t="shared" si="6"/>
        <v>36</v>
      </c>
      <c r="H135" s="72">
        <f t="shared" si="8"/>
        <v>295.17916666666667</v>
      </c>
      <c r="I135" s="10">
        <f t="shared" si="5"/>
        <v>0</v>
      </c>
    </row>
    <row r="136" spans="1:9" x14ac:dyDescent="0.25">
      <c r="A136" s="22">
        <v>119</v>
      </c>
      <c r="B136" s="40">
        <v>3606000</v>
      </c>
      <c r="C136" s="36" t="s">
        <v>162</v>
      </c>
      <c r="D136" s="24">
        <v>6851.43</v>
      </c>
      <c r="E136" s="38">
        <v>22</v>
      </c>
      <c r="F136" s="15">
        <v>0</v>
      </c>
      <c r="G136" s="50">
        <f t="shared" si="6"/>
        <v>22</v>
      </c>
      <c r="H136" s="72">
        <f t="shared" si="8"/>
        <v>311.42863636363637</v>
      </c>
      <c r="I136" s="10">
        <f t="shared" si="5"/>
        <v>0</v>
      </c>
    </row>
    <row r="137" spans="1:9" x14ac:dyDescent="0.25">
      <c r="A137" s="22">
        <v>120</v>
      </c>
      <c r="B137" s="40">
        <v>3704000</v>
      </c>
      <c r="C137" s="36" t="s">
        <v>163</v>
      </c>
      <c r="D137" s="24">
        <v>29821.200000000001</v>
      </c>
      <c r="E137" s="38">
        <v>39</v>
      </c>
      <c r="F137" s="15">
        <v>0</v>
      </c>
      <c r="G137" s="50">
        <f t="shared" si="6"/>
        <v>39</v>
      </c>
      <c r="H137" s="72">
        <f t="shared" si="8"/>
        <v>764.64615384615388</v>
      </c>
      <c r="I137" s="10">
        <f t="shared" si="5"/>
        <v>0</v>
      </c>
    </row>
    <row r="138" spans="1:9" x14ac:dyDescent="0.25">
      <c r="A138" s="22">
        <v>121</v>
      </c>
      <c r="B138" s="40">
        <v>3804000</v>
      </c>
      <c r="C138" s="36" t="s">
        <v>164</v>
      </c>
      <c r="D138" s="24">
        <v>13503.96</v>
      </c>
      <c r="E138" s="38">
        <v>7</v>
      </c>
      <c r="F138" s="15">
        <v>0</v>
      </c>
      <c r="G138" s="50">
        <f t="shared" si="6"/>
        <v>7</v>
      </c>
      <c r="H138" s="72">
        <f t="shared" si="8"/>
        <v>1929.1371428571426</v>
      </c>
      <c r="I138" s="10">
        <f t="shared" si="5"/>
        <v>0</v>
      </c>
    </row>
    <row r="139" spans="1:9" x14ac:dyDescent="0.25">
      <c r="A139" s="22">
        <v>122</v>
      </c>
      <c r="B139" s="40">
        <v>3806000</v>
      </c>
      <c r="C139" s="36" t="s">
        <v>165</v>
      </c>
      <c r="D139" s="24">
        <v>18087.18</v>
      </c>
      <c r="E139" s="38">
        <v>13</v>
      </c>
      <c r="F139" s="15">
        <v>0</v>
      </c>
      <c r="G139" s="50">
        <f t="shared" si="6"/>
        <v>13</v>
      </c>
      <c r="H139" s="72">
        <f t="shared" si="8"/>
        <v>1391.3215384615385</v>
      </c>
      <c r="I139" s="10">
        <f t="shared" si="5"/>
        <v>0</v>
      </c>
    </row>
    <row r="140" spans="1:9" x14ac:dyDescent="0.25">
      <c r="A140" s="22">
        <v>123</v>
      </c>
      <c r="B140" s="40">
        <v>3809000</v>
      </c>
      <c r="C140" s="36" t="s">
        <v>166</v>
      </c>
      <c r="D140" s="24">
        <v>11342.52</v>
      </c>
      <c r="E140" s="38">
        <v>11</v>
      </c>
      <c r="F140" s="15">
        <v>0</v>
      </c>
      <c r="G140" s="50">
        <f t="shared" si="6"/>
        <v>11</v>
      </c>
      <c r="H140" s="72">
        <f t="shared" si="8"/>
        <v>1031.1381818181819</v>
      </c>
      <c r="I140" s="10">
        <f t="shared" si="5"/>
        <v>0</v>
      </c>
    </row>
    <row r="141" spans="1:9" x14ac:dyDescent="0.25">
      <c r="A141" s="22">
        <v>124</v>
      </c>
      <c r="B141" s="40">
        <v>3810000</v>
      </c>
      <c r="C141" s="36" t="s">
        <v>167</v>
      </c>
      <c r="D141" s="24">
        <v>24227.43</v>
      </c>
      <c r="E141" s="38">
        <v>25</v>
      </c>
      <c r="F141" s="15">
        <v>0</v>
      </c>
      <c r="G141" s="50">
        <f t="shared" si="6"/>
        <v>25</v>
      </c>
      <c r="H141" s="72">
        <f t="shared" si="8"/>
        <v>969.09720000000004</v>
      </c>
      <c r="I141" s="10">
        <f t="shared" si="5"/>
        <v>0</v>
      </c>
    </row>
    <row r="142" spans="1:9" x14ac:dyDescent="0.25">
      <c r="A142" s="22">
        <v>125</v>
      </c>
      <c r="B142" s="40">
        <v>3904000</v>
      </c>
      <c r="C142" s="36" t="s">
        <v>168</v>
      </c>
      <c r="D142" s="24">
        <v>20605.89</v>
      </c>
      <c r="E142" s="38">
        <v>47</v>
      </c>
      <c r="F142" s="15">
        <v>0</v>
      </c>
      <c r="G142" s="50">
        <f t="shared" si="6"/>
        <v>47</v>
      </c>
      <c r="H142" s="72">
        <f t="shared" si="8"/>
        <v>438.42319148936167</v>
      </c>
      <c r="I142" s="10">
        <f t="shared" si="5"/>
        <v>0</v>
      </c>
    </row>
    <row r="143" spans="1:9" x14ac:dyDescent="0.25">
      <c r="A143" s="22">
        <v>126</v>
      </c>
      <c r="B143" s="40">
        <v>4003000</v>
      </c>
      <c r="C143" s="36" t="s">
        <v>169</v>
      </c>
      <c r="D143" s="24">
        <v>48135.64</v>
      </c>
      <c r="E143" s="38">
        <v>49</v>
      </c>
      <c r="F143" s="15">
        <v>0</v>
      </c>
      <c r="G143" s="50">
        <f t="shared" si="6"/>
        <v>49</v>
      </c>
      <c r="H143" s="72">
        <f t="shared" si="8"/>
        <v>982.36</v>
      </c>
      <c r="I143" s="10">
        <f t="shared" si="5"/>
        <v>0</v>
      </c>
    </row>
    <row r="144" spans="1:9" x14ac:dyDescent="0.25">
      <c r="A144" s="22">
        <v>127</v>
      </c>
      <c r="B144" s="40">
        <v>4101000</v>
      </c>
      <c r="C144" s="36" t="s">
        <v>170</v>
      </c>
      <c r="D144" s="24">
        <v>21906.03</v>
      </c>
      <c r="E144" s="38">
        <v>13</v>
      </c>
      <c r="F144" s="15">
        <v>0</v>
      </c>
      <c r="G144" s="50">
        <f t="shared" si="6"/>
        <v>13</v>
      </c>
      <c r="H144" s="72">
        <f t="shared" si="8"/>
        <v>1685.0792307692307</v>
      </c>
      <c r="I144" s="10">
        <f t="shared" si="5"/>
        <v>0</v>
      </c>
    </row>
    <row r="145" spans="1:9" x14ac:dyDescent="0.25">
      <c r="A145" s="22">
        <v>128</v>
      </c>
      <c r="B145" s="40">
        <v>4102000</v>
      </c>
      <c r="C145" s="36" t="s">
        <v>171</v>
      </c>
      <c r="D145" s="24">
        <v>15925.36</v>
      </c>
      <c r="E145" s="38">
        <v>8</v>
      </c>
      <c r="F145" s="15">
        <v>0</v>
      </c>
      <c r="G145" s="50">
        <f t="shared" si="6"/>
        <v>8</v>
      </c>
      <c r="H145" s="72">
        <f t="shared" si="8"/>
        <v>1990.67</v>
      </c>
      <c r="I145" s="10">
        <f t="shared" si="5"/>
        <v>0</v>
      </c>
    </row>
    <row r="146" spans="1:9" x14ac:dyDescent="0.25">
      <c r="A146" s="22">
        <v>129</v>
      </c>
      <c r="B146" s="40">
        <v>4201000</v>
      </c>
      <c r="C146" s="36" t="s">
        <v>172</v>
      </c>
      <c r="D146" s="24">
        <v>16034.78</v>
      </c>
      <c r="E146" s="38">
        <v>49</v>
      </c>
      <c r="F146" s="15">
        <v>0</v>
      </c>
      <c r="G146" s="50">
        <f t="shared" si="6"/>
        <v>49</v>
      </c>
      <c r="H146" s="72">
        <f t="shared" si="8"/>
        <v>327.24040816326533</v>
      </c>
      <c r="I146" s="10">
        <f t="shared" ref="I146:I209" si="9">SUM(H146*F146)</f>
        <v>0</v>
      </c>
    </row>
    <row r="147" spans="1:9" x14ac:dyDescent="0.25">
      <c r="A147" s="22">
        <v>130</v>
      </c>
      <c r="B147" s="40">
        <v>4202000</v>
      </c>
      <c r="C147" s="36" t="s">
        <v>173</v>
      </c>
      <c r="D147" s="24">
        <v>5550.24</v>
      </c>
      <c r="E147" s="38">
        <v>13</v>
      </c>
      <c r="F147" s="15">
        <v>0</v>
      </c>
      <c r="G147" s="50">
        <f t="shared" ref="G147:G210" si="10">E147+F147</f>
        <v>13</v>
      </c>
      <c r="H147" s="72">
        <f t="shared" si="8"/>
        <v>426.94153846153847</v>
      </c>
      <c r="I147" s="10">
        <f t="shared" si="9"/>
        <v>0</v>
      </c>
    </row>
    <row r="148" spans="1:9" x14ac:dyDescent="0.25">
      <c r="A148" s="22">
        <v>131</v>
      </c>
      <c r="B148" s="40">
        <v>4203000</v>
      </c>
      <c r="C148" s="36" t="s">
        <v>174</v>
      </c>
      <c r="D148" s="24">
        <v>15327.6</v>
      </c>
      <c r="E148" s="38">
        <v>23</v>
      </c>
      <c r="F148" s="15">
        <v>0</v>
      </c>
      <c r="G148" s="50">
        <f t="shared" si="10"/>
        <v>23</v>
      </c>
      <c r="H148" s="72">
        <f t="shared" si="8"/>
        <v>666.4173913043478</v>
      </c>
      <c r="I148" s="10">
        <f t="shared" si="9"/>
        <v>0</v>
      </c>
    </row>
    <row r="149" spans="1:9" x14ac:dyDescent="0.25">
      <c r="A149" s="22">
        <v>132</v>
      </c>
      <c r="B149" s="40">
        <v>4204000</v>
      </c>
      <c r="C149" s="36" t="s">
        <v>175</v>
      </c>
      <c r="D149" s="24">
        <v>3719.84</v>
      </c>
      <c r="E149" s="38">
        <v>3</v>
      </c>
      <c r="F149" s="15">
        <v>0</v>
      </c>
      <c r="G149" s="50">
        <f t="shared" si="10"/>
        <v>3</v>
      </c>
      <c r="H149" s="72">
        <f t="shared" si="8"/>
        <v>1239.9466666666667</v>
      </c>
      <c r="I149" s="10">
        <f t="shared" si="9"/>
        <v>0</v>
      </c>
    </row>
    <row r="150" spans="1:9" x14ac:dyDescent="0.25">
      <c r="A150" s="22">
        <v>133</v>
      </c>
      <c r="B150" s="40">
        <v>4301000</v>
      </c>
      <c r="C150" s="36" t="s">
        <v>176</v>
      </c>
      <c r="D150" s="24">
        <v>25646.13</v>
      </c>
      <c r="E150" s="38">
        <v>22</v>
      </c>
      <c r="F150" s="15">
        <v>0</v>
      </c>
      <c r="G150" s="50">
        <f t="shared" si="10"/>
        <v>22</v>
      </c>
      <c r="H150" s="72">
        <f t="shared" si="8"/>
        <v>1165.7331818181819</v>
      </c>
      <c r="I150" s="10">
        <f t="shared" si="9"/>
        <v>0</v>
      </c>
    </row>
    <row r="151" spans="1:9" x14ac:dyDescent="0.25">
      <c r="A151" s="22">
        <v>134</v>
      </c>
      <c r="B151" s="40">
        <v>4302000</v>
      </c>
      <c r="C151" s="36" t="s">
        <v>177</v>
      </c>
      <c r="D151" s="24">
        <v>13369.94</v>
      </c>
      <c r="E151" s="38">
        <v>12</v>
      </c>
      <c r="F151" s="15">
        <v>0</v>
      </c>
      <c r="G151" s="50">
        <f t="shared" si="10"/>
        <v>12</v>
      </c>
      <c r="H151" s="72">
        <f t="shared" si="8"/>
        <v>1114.1616666666666</v>
      </c>
      <c r="I151" s="10">
        <f t="shared" si="9"/>
        <v>0</v>
      </c>
    </row>
    <row r="152" spans="1:9" x14ac:dyDescent="0.25">
      <c r="A152" s="22">
        <v>135</v>
      </c>
      <c r="B152" s="40">
        <v>4303000</v>
      </c>
      <c r="C152" s="36" t="s">
        <v>178</v>
      </c>
      <c r="D152" s="24">
        <v>8490.7999999999993</v>
      </c>
      <c r="E152" s="38">
        <v>17</v>
      </c>
      <c r="F152" s="15">
        <v>0</v>
      </c>
      <c r="G152" s="50">
        <f t="shared" si="10"/>
        <v>17</v>
      </c>
      <c r="H152" s="72">
        <f t="shared" si="8"/>
        <v>499.45882352941175</v>
      </c>
      <c r="I152" s="10">
        <f t="shared" si="9"/>
        <v>0</v>
      </c>
    </row>
    <row r="153" spans="1:9" x14ac:dyDescent="0.25">
      <c r="A153" s="22">
        <v>136</v>
      </c>
      <c r="B153" s="40">
        <v>4304000</v>
      </c>
      <c r="C153" s="36" t="s">
        <v>179</v>
      </c>
      <c r="D153" s="24">
        <v>96893.86</v>
      </c>
      <c r="E153" s="38">
        <v>173</v>
      </c>
      <c r="F153" s="15">
        <v>2</v>
      </c>
      <c r="G153" s="50">
        <f t="shared" si="10"/>
        <v>175</v>
      </c>
      <c r="H153" s="72">
        <f t="shared" si="8"/>
        <v>553.67920000000004</v>
      </c>
      <c r="I153" s="10">
        <f t="shared" si="9"/>
        <v>1107.3584000000001</v>
      </c>
    </row>
    <row r="154" spans="1:9" x14ac:dyDescent="0.25">
      <c r="A154" s="22">
        <v>137</v>
      </c>
      <c r="B154" s="40">
        <v>4401000</v>
      </c>
      <c r="C154" s="36" t="s">
        <v>180</v>
      </c>
      <c r="D154" s="24">
        <v>16140.05</v>
      </c>
      <c r="E154" s="38">
        <v>54</v>
      </c>
      <c r="F154" s="15">
        <v>0</v>
      </c>
      <c r="G154" s="50">
        <f t="shared" si="10"/>
        <v>54</v>
      </c>
      <c r="H154" s="72">
        <f t="shared" si="8"/>
        <v>298.88981481481483</v>
      </c>
      <c r="I154" s="10">
        <f t="shared" si="9"/>
        <v>0</v>
      </c>
    </row>
    <row r="155" spans="1:9" x14ac:dyDescent="0.25">
      <c r="A155" s="22">
        <v>138</v>
      </c>
      <c r="B155" s="40">
        <v>4501000</v>
      </c>
      <c r="C155" s="36" t="s">
        <v>181</v>
      </c>
      <c r="D155" s="24">
        <v>21772.94</v>
      </c>
      <c r="E155" s="38">
        <v>18</v>
      </c>
      <c r="F155" s="15">
        <v>0</v>
      </c>
      <c r="G155" s="50">
        <f t="shared" si="10"/>
        <v>18</v>
      </c>
      <c r="H155" s="72">
        <f t="shared" si="8"/>
        <v>1209.6077777777778</v>
      </c>
      <c r="I155" s="10">
        <f t="shared" si="9"/>
        <v>0</v>
      </c>
    </row>
    <row r="156" spans="1:9" x14ac:dyDescent="0.25">
      <c r="A156" s="22">
        <v>139</v>
      </c>
      <c r="B156" s="40">
        <v>4502000</v>
      </c>
      <c r="C156" s="36" t="s">
        <v>182</v>
      </c>
      <c r="D156" s="24">
        <v>19374</v>
      </c>
      <c r="E156" s="38">
        <v>20</v>
      </c>
      <c r="F156" s="15">
        <v>0</v>
      </c>
      <c r="G156" s="50">
        <f t="shared" si="10"/>
        <v>20</v>
      </c>
      <c r="H156" s="72">
        <f t="shared" si="8"/>
        <v>968.7</v>
      </c>
      <c r="I156" s="10">
        <f t="shared" si="9"/>
        <v>0</v>
      </c>
    </row>
    <row r="157" spans="1:9" x14ac:dyDescent="0.25">
      <c r="A157" s="22">
        <v>140</v>
      </c>
      <c r="B157" s="40">
        <v>4602000</v>
      </c>
      <c r="C157" s="36" t="s">
        <v>183</v>
      </c>
      <c r="D157" s="24">
        <v>8400.01</v>
      </c>
      <c r="E157" s="38">
        <v>14</v>
      </c>
      <c r="F157" s="15">
        <v>0</v>
      </c>
      <c r="G157" s="50">
        <f t="shared" si="10"/>
        <v>14</v>
      </c>
      <c r="H157" s="72">
        <f t="shared" si="8"/>
        <v>600.00071428571425</v>
      </c>
      <c r="I157" s="10">
        <f t="shared" si="9"/>
        <v>0</v>
      </c>
    </row>
    <row r="158" spans="1:9" x14ac:dyDescent="0.25">
      <c r="A158" s="22">
        <v>141</v>
      </c>
      <c r="B158" s="40">
        <v>4603000</v>
      </c>
      <c r="C158" s="36" t="s">
        <v>184</v>
      </c>
      <c r="D158" s="24">
        <v>23521.89</v>
      </c>
      <c r="E158" s="38">
        <v>34</v>
      </c>
      <c r="F158" s="15">
        <v>0</v>
      </c>
      <c r="G158" s="50">
        <f t="shared" si="10"/>
        <v>34</v>
      </c>
      <c r="H158" s="72">
        <f t="shared" si="8"/>
        <v>691.82029411764699</v>
      </c>
      <c r="I158" s="10">
        <f t="shared" si="9"/>
        <v>0</v>
      </c>
    </row>
    <row r="159" spans="1:9" x14ac:dyDescent="0.25">
      <c r="A159" s="22">
        <v>142</v>
      </c>
      <c r="B159" s="40">
        <v>4605000</v>
      </c>
      <c r="C159" s="36" t="s">
        <v>185</v>
      </c>
      <c r="D159" s="24">
        <v>53502.86</v>
      </c>
      <c r="E159" s="38">
        <v>29</v>
      </c>
      <c r="F159" s="15">
        <v>3</v>
      </c>
      <c r="G159" s="50">
        <f t="shared" si="10"/>
        <v>32</v>
      </c>
      <c r="H159" s="72">
        <f t="shared" si="8"/>
        <v>1671.964375</v>
      </c>
      <c r="I159" s="10">
        <v>5534.78</v>
      </c>
    </row>
    <row r="160" spans="1:9" x14ac:dyDescent="0.25">
      <c r="A160" s="22">
        <v>143</v>
      </c>
      <c r="B160" s="40">
        <v>4701000</v>
      </c>
      <c r="C160" s="36" t="s">
        <v>186</v>
      </c>
      <c r="D160" s="24">
        <v>2848.71</v>
      </c>
      <c r="E160" s="38">
        <v>3</v>
      </c>
      <c r="F160" s="15">
        <v>0</v>
      </c>
      <c r="G160" s="50">
        <f t="shared" si="10"/>
        <v>3</v>
      </c>
      <c r="H160" s="72">
        <f t="shared" si="8"/>
        <v>949.57</v>
      </c>
      <c r="I160" s="10">
        <f t="shared" si="9"/>
        <v>0</v>
      </c>
    </row>
    <row r="161" spans="1:9" x14ac:dyDescent="0.25">
      <c r="A161" s="22">
        <v>144</v>
      </c>
      <c r="B161" s="40">
        <v>4702000</v>
      </c>
      <c r="C161" s="36" t="s">
        <v>187</v>
      </c>
      <c r="D161" s="24">
        <v>12462.29</v>
      </c>
      <c r="E161" s="38">
        <v>48</v>
      </c>
      <c r="F161" s="15">
        <v>0</v>
      </c>
      <c r="G161" s="50">
        <f t="shared" si="10"/>
        <v>48</v>
      </c>
      <c r="H161" s="72">
        <f t="shared" si="8"/>
        <v>259.6310416666667</v>
      </c>
      <c r="I161" s="10">
        <f t="shared" si="9"/>
        <v>0</v>
      </c>
    </row>
    <row r="162" spans="1:9" x14ac:dyDescent="0.25">
      <c r="A162" s="22">
        <v>145</v>
      </c>
      <c r="B162" s="40">
        <v>4706000</v>
      </c>
      <c r="C162" s="36" t="s">
        <v>188</v>
      </c>
      <c r="D162" s="24">
        <v>27915.65</v>
      </c>
      <c r="E162" s="38">
        <v>20</v>
      </c>
      <c r="F162" s="15">
        <v>0</v>
      </c>
      <c r="G162" s="50">
        <f t="shared" si="10"/>
        <v>20</v>
      </c>
      <c r="H162" s="72">
        <f t="shared" si="8"/>
        <v>1395.7825</v>
      </c>
      <c r="I162" s="10">
        <f t="shared" si="9"/>
        <v>0</v>
      </c>
    </row>
    <row r="163" spans="1:9" x14ac:dyDescent="0.25">
      <c r="A163" s="22">
        <v>146</v>
      </c>
      <c r="B163" s="40">
        <v>4708000</v>
      </c>
      <c r="C163" s="36" t="s">
        <v>189</v>
      </c>
      <c r="D163" s="24">
        <v>39587.97</v>
      </c>
      <c r="E163" s="38">
        <v>25</v>
      </c>
      <c r="F163" s="15">
        <v>0</v>
      </c>
      <c r="G163" s="50">
        <f t="shared" si="10"/>
        <v>25</v>
      </c>
      <c r="H163" s="72">
        <f t="shared" si="8"/>
        <v>1583.5188000000001</v>
      </c>
      <c r="I163" s="10">
        <f t="shared" si="9"/>
        <v>0</v>
      </c>
    </row>
    <row r="164" spans="1:9" x14ac:dyDescent="0.25">
      <c r="A164" s="22">
        <v>147</v>
      </c>
      <c r="B164" s="40">
        <v>4712000</v>
      </c>
      <c r="C164" s="36" t="s">
        <v>190</v>
      </c>
      <c r="D164" s="24">
        <v>23225.9</v>
      </c>
      <c r="E164" s="38">
        <v>15</v>
      </c>
      <c r="F164" s="15">
        <v>0</v>
      </c>
      <c r="G164" s="50">
        <f t="shared" si="10"/>
        <v>15</v>
      </c>
      <c r="H164" s="72">
        <f t="shared" si="8"/>
        <v>1548.3933333333334</v>
      </c>
      <c r="I164" s="10">
        <f t="shared" si="9"/>
        <v>0</v>
      </c>
    </row>
    <row r="165" spans="1:9" x14ac:dyDescent="0.25">
      <c r="A165" s="22">
        <v>148</v>
      </c>
      <c r="B165" s="40">
        <v>4713000</v>
      </c>
      <c r="C165" s="36" t="s">
        <v>191</v>
      </c>
      <c r="D165" s="24">
        <v>6292.36</v>
      </c>
      <c r="E165" s="38">
        <v>44</v>
      </c>
      <c r="F165" s="15">
        <v>0</v>
      </c>
      <c r="G165" s="50">
        <f t="shared" si="10"/>
        <v>44</v>
      </c>
      <c r="H165" s="72">
        <f t="shared" si="8"/>
        <v>143.00818181818181</v>
      </c>
      <c r="I165" s="10">
        <f t="shared" si="9"/>
        <v>0</v>
      </c>
    </row>
    <row r="166" spans="1:9" x14ac:dyDescent="0.25">
      <c r="A166" s="22">
        <v>149</v>
      </c>
      <c r="B166" s="40">
        <v>4801000</v>
      </c>
      <c r="C166" s="36" t="s">
        <v>192</v>
      </c>
      <c r="D166" s="24">
        <v>14986.42</v>
      </c>
      <c r="E166" s="38">
        <v>24</v>
      </c>
      <c r="F166" s="15">
        <v>0</v>
      </c>
      <c r="G166" s="50">
        <f t="shared" si="10"/>
        <v>24</v>
      </c>
      <c r="H166" s="72">
        <f t="shared" si="8"/>
        <v>624.43416666666667</v>
      </c>
      <c r="I166" s="10">
        <f t="shared" si="9"/>
        <v>0</v>
      </c>
    </row>
    <row r="167" spans="1:9" x14ac:dyDescent="0.25">
      <c r="A167" s="22">
        <v>150</v>
      </c>
      <c r="B167" s="40">
        <v>4802000</v>
      </c>
      <c r="C167" s="36" t="s">
        <v>193</v>
      </c>
      <c r="D167" s="24">
        <v>11422.32</v>
      </c>
      <c r="E167" s="38">
        <v>21</v>
      </c>
      <c r="F167" s="15">
        <v>0</v>
      </c>
      <c r="G167" s="50">
        <f t="shared" si="10"/>
        <v>21</v>
      </c>
      <c r="H167" s="72">
        <f t="shared" si="8"/>
        <v>543.91999999999996</v>
      </c>
      <c r="I167" s="10">
        <f t="shared" si="9"/>
        <v>0</v>
      </c>
    </row>
    <row r="168" spans="1:9" x14ac:dyDescent="0.25">
      <c r="A168" s="22">
        <v>151</v>
      </c>
      <c r="B168" s="40">
        <v>4901000</v>
      </c>
      <c r="C168" s="36" t="s">
        <v>194</v>
      </c>
      <c r="D168" s="24">
        <v>5951.14</v>
      </c>
      <c r="E168" s="38">
        <v>11</v>
      </c>
      <c r="F168" s="15">
        <v>0</v>
      </c>
      <c r="G168" s="50">
        <f t="shared" si="10"/>
        <v>11</v>
      </c>
      <c r="H168" s="72">
        <f t="shared" si="8"/>
        <v>541.01272727272726</v>
      </c>
      <c r="I168" s="10">
        <f t="shared" si="9"/>
        <v>0</v>
      </c>
    </row>
    <row r="169" spans="1:9" x14ac:dyDescent="0.25">
      <c r="A169" s="22">
        <v>152</v>
      </c>
      <c r="B169" s="40">
        <v>4902000</v>
      </c>
      <c r="C169" s="36" t="s">
        <v>195</v>
      </c>
      <c r="D169" s="24">
        <v>9987.27</v>
      </c>
      <c r="E169" s="38">
        <v>10</v>
      </c>
      <c r="F169" s="15">
        <v>0</v>
      </c>
      <c r="G169" s="50">
        <f t="shared" si="10"/>
        <v>10</v>
      </c>
      <c r="H169" s="72">
        <f t="shared" si="8"/>
        <v>998.72700000000009</v>
      </c>
      <c r="I169" s="10">
        <f t="shared" si="9"/>
        <v>0</v>
      </c>
    </row>
    <row r="170" spans="1:9" x14ac:dyDescent="0.25">
      <c r="A170" s="22">
        <v>153</v>
      </c>
      <c r="B170" s="40">
        <v>5006000</v>
      </c>
      <c r="C170" s="36" t="s">
        <v>196</v>
      </c>
      <c r="D170" s="24">
        <v>39549.39</v>
      </c>
      <c r="E170" s="38">
        <v>38</v>
      </c>
      <c r="F170" s="15">
        <v>0</v>
      </c>
      <c r="G170" s="50">
        <f t="shared" si="10"/>
        <v>38</v>
      </c>
      <c r="H170" s="72">
        <f t="shared" si="8"/>
        <v>1040.7734210526316</v>
      </c>
      <c r="I170" s="10">
        <f t="shared" si="9"/>
        <v>0</v>
      </c>
    </row>
    <row r="171" spans="1:9" x14ac:dyDescent="0.25">
      <c r="A171" s="22">
        <v>154</v>
      </c>
      <c r="B171" s="40">
        <v>5008000</v>
      </c>
      <c r="C171" s="36" t="s">
        <v>197</v>
      </c>
      <c r="D171" s="24">
        <v>9161.01</v>
      </c>
      <c r="E171" s="38">
        <v>12</v>
      </c>
      <c r="F171" s="15">
        <v>0</v>
      </c>
      <c r="G171" s="50">
        <f t="shared" si="10"/>
        <v>12</v>
      </c>
      <c r="H171" s="72">
        <f t="shared" si="8"/>
        <v>763.41750000000002</v>
      </c>
      <c r="I171" s="10">
        <f t="shared" si="9"/>
        <v>0</v>
      </c>
    </row>
    <row r="172" spans="1:9" x14ac:dyDescent="0.25">
      <c r="A172" s="22">
        <v>155</v>
      </c>
      <c r="B172" s="40">
        <v>5102000</v>
      </c>
      <c r="C172" s="36" t="s">
        <v>198</v>
      </c>
      <c r="D172" s="24">
        <v>14528.72</v>
      </c>
      <c r="E172" s="38">
        <v>11</v>
      </c>
      <c r="F172" s="15">
        <v>0</v>
      </c>
      <c r="G172" s="50">
        <f t="shared" si="10"/>
        <v>11</v>
      </c>
      <c r="H172" s="72">
        <f t="shared" si="8"/>
        <v>1320.7927272727272</v>
      </c>
      <c r="I172" s="10">
        <f t="shared" si="9"/>
        <v>0</v>
      </c>
    </row>
    <row r="173" spans="1:9" x14ac:dyDescent="0.25">
      <c r="A173" s="22">
        <v>156</v>
      </c>
      <c r="B173" s="40">
        <v>5106000</v>
      </c>
      <c r="C173" s="36" t="s">
        <v>199</v>
      </c>
      <c r="D173" s="24">
        <v>4838.1000000000004</v>
      </c>
      <c r="E173" s="38">
        <v>4</v>
      </c>
      <c r="F173" s="15">
        <v>0</v>
      </c>
      <c r="G173" s="50">
        <f t="shared" si="10"/>
        <v>4</v>
      </c>
      <c r="H173" s="72">
        <f t="shared" si="8"/>
        <v>1209.5250000000001</v>
      </c>
      <c r="I173" s="10">
        <f t="shared" si="9"/>
        <v>0</v>
      </c>
    </row>
    <row r="174" spans="1:9" x14ac:dyDescent="0.25">
      <c r="A174" s="22">
        <v>157</v>
      </c>
      <c r="B174" s="40">
        <v>5201000</v>
      </c>
      <c r="C174" s="36" t="s">
        <v>200</v>
      </c>
      <c r="D174" s="24">
        <v>7751.29</v>
      </c>
      <c r="E174" s="38">
        <v>11</v>
      </c>
      <c r="F174" s="15">
        <v>0</v>
      </c>
      <c r="G174" s="50">
        <f t="shared" si="10"/>
        <v>11</v>
      </c>
      <c r="H174" s="72">
        <f t="shared" si="8"/>
        <v>704.66272727272724</v>
      </c>
      <c r="I174" s="10">
        <f t="shared" si="9"/>
        <v>0</v>
      </c>
    </row>
    <row r="175" spans="1:9" x14ac:dyDescent="0.25">
      <c r="A175" s="22">
        <v>158</v>
      </c>
      <c r="B175" s="40">
        <v>5204000</v>
      </c>
      <c r="C175" s="36" t="s">
        <v>201</v>
      </c>
      <c r="D175" s="24">
        <v>59094.2</v>
      </c>
      <c r="E175" s="38">
        <v>44</v>
      </c>
      <c r="F175" s="15">
        <v>0</v>
      </c>
      <c r="G175" s="50">
        <f t="shared" si="10"/>
        <v>44</v>
      </c>
      <c r="H175" s="72">
        <f t="shared" si="8"/>
        <v>1343.05</v>
      </c>
      <c r="I175" s="10">
        <f t="shared" si="9"/>
        <v>0</v>
      </c>
    </row>
    <row r="176" spans="1:9" x14ac:dyDescent="0.25">
      <c r="A176" s="22">
        <v>159</v>
      </c>
      <c r="B176" s="40">
        <v>5205000</v>
      </c>
      <c r="C176" s="36" t="s">
        <v>202</v>
      </c>
      <c r="D176" s="24">
        <v>15027.86</v>
      </c>
      <c r="E176" s="38">
        <v>14</v>
      </c>
      <c r="F176" s="15">
        <v>0</v>
      </c>
      <c r="G176" s="50">
        <f t="shared" si="10"/>
        <v>14</v>
      </c>
      <c r="H176" s="72">
        <f t="shared" si="8"/>
        <v>1073.4185714285716</v>
      </c>
      <c r="I176" s="10">
        <f t="shared" si="9"/>
        <v>0</v>
      </c>
    </row>
    <row r="177" spans="1:9" x14ac:dyDescent="0.25">
      <c r="A177" s="22">
        <v>160</v>
      </c>
      <c r="B177" s="40">
        <v>5301000</v>
      </c>
      <c r="C177" s="36" t="s">
        <v>203</v>
      </c>
      <c r="D177" s="24">
        <v>10668.07</v>
      </c>
      <c r="E177" s="38">
        <v>13</v>
      </c>
      <c r="F177" s="15">
        <v>0</v>
      </c>
      <c r="G177" s="50">
        <f t="shared" si="10"/>
        <v>13</v>
      </c>
      <c r="H177" s="72">
        <f t="shared" si="8"/>
        <v>820.62076923076916</v>
      </c>
      <c r="I177" s="10">
        <f t="shared" si="9"/>
        <v>0</v>
      </c>
    </row>
    <row r="178" spans="1:9" x14ac:dyDescent="0.25">
      <c r="A178" s="22">
        <v>161</v>
      </c>
      <c r="B178" s="40">
        <v>5303000</v>
      </c>
      <c r="C178" s="36" t="s">
        <v>204</v>
      </c>
      <c r="D178" s="24">
        <v>7079.98</v>
      </c>
      <c r="E178" s="38">
        <v>18</v>
      </c>
      <c r="F178" s="15">
        <v>0</v>
      </c>
      <c r="G178" s="50">
        <f t="shared" si="10"/>
        <v>18</v>
      </c>
      <c r="H178" s="72">
        <f t="shared" si="8"/>
        <v>393.33222222222219</v>
      </c>
      <c r="I178" s="10">
        <f t="shared" si="9"/>
        <v>0</v>
      </c>
    </row>
    <row r="179" spans="1:9" x14ac:dyDescent="0.25">
      <c r="A179" s="22">
        <v>162</v>
      </c>
      <c r="B179" s="40">
        <v>5401000</v>
      </c>
      <c r="C179" s="36" t="s">
        <v>205</v>
      </c>
      <c r="D179" s="24">
        <v>9326.41</v>
      </c>
      <c r="E179" s="38">
        <v>10</v>
      </c>
      <c r="F179" s="15">
        <v>0</v>
      </c>
      <c r="G179" s="50">
        <f t="shared" si="10"/>
        <v>10</v>
      </c>
      <c r="H179" s="72">
        <f t="shared" si="8"/>
        <v>932.64099999999996</v>
      </c>
      <c r="I179" s="10">
        <f t="shared" si="9"/>
        <v>0</v>
      </c>
    </row>
    <row r="180" spans="1:9" x14ac:dyDescent="0.25">
      <c r="A180" s="22">
        <v>163</v>
      </c>
      <c r="B180" s="40">
        <v>5403000</v>
      </c>
      <c r="C180" s="36" t="s">
        <v>206</v>
      </c>
      <c r="D180" s="24">
        <v>35788.44</v>
      </c>
      <c r="E180" s="38">
        <v>130</v>
      </c>
      <c r="F180" s="15">
        <v>0</v>
      </c>
      <c r="G180" s="50">
        <f t="shared" si="10"/>
        <v>130</v>
      </c>
      <c r="H180" s="72">
        <f t="shared" si="8"/>
        <v>275.29569230769232</v>
      </c>
      <c r="I180" s="10">
        <f t="shared" si="9"/>
        <v>0</v>
      </c>
    </row>
    <row r="181" spans="1:9" x14ac:dyDescent="0.25">
      <c r="A181" s="22">
        <v>164</v>
      </c>
      <c r="B181" s="40">
        <v>5404000</v>
      </c>
      <c r="C181" s="36" t="s">
        <v>207</v>
      </c>
      <c r="D181" s="24">
        <v>14738.54</v>
      </c>
      <c r="E181" s="38">
        <v>29</v>
      </c>
      <c r="F181" s="15">
        <v>0</v>
      </c>
      <c r="G181" s="50">
        <f t="shared" si="10"/>
        <v>29</v>
      </c>
      <c r="H181" s="72">
        <f t="shared" si="8"/>
        <v>508.22551724137935</v>
      </c>
      <c r="I181" s="10">
        <f t="shared" si="9"/>
        <v>0</v>
      </c>
    </row>
    <row r="182" spans="1:9" x14ac:dyDescent="0.25">
      <c r="A182" s="22">
        <v>165</v>
      </c>
      <c r="B182" s="40">
        <v>5440700</v>
      </c>
      <c r="C182" s="36" t="s">
        <v>208</v>
      </c>
      <c r="D182" s="24">
        <v>11300.24</v>
      </c>
      <c r="E182" s="38">
        <v>0</v>
      </c>
      <c r="F182" s="15">
        <v>0</v>
      </c>
      <c r="G182" s="50">
        <f t="shared" si="10"/>
        <v>0</v>
      </c>
      <c r="H182" s="72">
        <v>0</v>
      </c>
      <c r="I182" s="10">
        <f t="shared" si="9"/>
        <v>0</v>
      </c>
    </row>
    <row r="183" spans="1:9" x14ac:dyDescent="0.25">
      <c r="A183" s="22">
        <v>166</v>
      </c>
      <c r="B183" s="40">
        <v>5502000</v>
      </c>
      <c r="C183" s="36" t="s">
        <v>209</v>
      </c>
      <c r="D183" s="24">
        <v>13223.79</v>
      </c>
      <c r="E183" s="38">
        <v>32</v>
      </c>
      <c r="F183" s="15">
        <v>0</v>
      </c>
      <c r="G183" s="50">
        <f t="shared" si="10"/>
        <v>32</v>
      </c>
      <c r="H183" s="72">
        <f t="shared" ref="H183:H203" si="11">SUM(D183/(E183+F183))</f>
        <v>413.24343750000003</v>
      </c>
      <c r="I183" s="10">
        <f t="shared" si="9"/>
        <v>0</v>
      </c>
    </row>
    <row r="184" spans="1:9" x14ac:dyDescent="0.25">
      <c r="A184" s="22">
        <v>167</v>
      </c>
      <c r="B184" s="40">
        <v>5503000</v>
      </c>
      <c r="C184" s="36" t="s">
        <v>210</v>
      </c>
      <c r="D184" s="24">
        <v>6400.99</v>
      </c>
      <c r="E184" s="38">
        <v>8</v>
      </c>
      <c r="F184" s="15">
        <v>0</v>
      </c>
      <c r="G184" s="50">
        <f t="shared" si="10"/>
        <v>8</v>
      </c>
      <c r="H184" s="72">
        <f t="shared" si="11"/>
        <v>800.12374999999997</v>
      </c>
      <c r="I184" s="10">
        <f t="shared" si="9"/>
        <v>0</v>
      </c>
    </row>
    <row r="185" spans="1:9" x14ac:dyDescent="0.25">
      <c r="A185" s="22">
        <v>168</v>
      </c>
      <c r="B185" s="40">
        <v>5504000</v>
      </c>
      <c r="C185" s="36" t="s">
        <v>211</v>
      </c>
      <c r="D185" s="24">
        <v>11633.1</v>
      </c>
      <c r="E185" s="38">
        <v>15</v>
      </c>
      <c r="F185" s="15">
        <v>0</v>
      </c>
      <c r="G185" s="50">
        <f t="shared" si="10"/>
        <v>15</v>
      </c>
      <c r="H185" s="72">
        <f t="shared" si="11"/>
        <v>775.54000000000008</v>
      </c>
      <c r="I185" s="10">
        <f t="shared" si="9"/>
        <v>0</v>
      </c>
    </row>
    <row r="186" spans="1:9" x14ac:dyDescent="0.25">
      <c r="A186" s="22">
        <v>169</v>
      </c>
      <c r="B186" s="40">
        <v>5602000</v>
      </c>
      <c r="C186" s="36" t="s">
        <v>212</v>
      </c>
      <c r="D186" s="24">
        <v>25690.58</v>
      </c>
      <c r="E186" s="38">
        <v>16</v>
      </c>
      <c r="F186" s="15">
        <v>0</v>
      </c>
      <c r="G186" s="50">
        <f t="shared" si="10"/>
        <v>16</v>
      </c>
      <c r="H186" s="72">
        <f t="shared" si="11"/>
        <v>1605.6612500000001</v>
      </c>
      <c r="I186" s="10">
        <f t="shared" si="9"/>
        <v>0</v>
      </c>
    </row>
    <row r="187" spans="1:9" x14ac:dyDescent="0.25">
      <c r="A187" s="22">
        <v>170</v>
      </c>
      <c r="B187" s="40">
        <v>5604000</v>
      </c>
      <c r="C187" s="36" t="s">
        <v>213</v>
      </c>
      <c r="D187" s="24">
        <v>9169.26</v>
      </c>
      <c r="E187" s="38">
        <v>9</v>
      </c>
      <c r="F187" s="15">
        <v>0</v>
      </c>
      <c r="G187" s="50">
        <f t="shared" si="10"/>
        <v>9</v>
      </c>
      <c r="H187" s="72">
        <f t="shared" si="11"/>
        <v>1018.8066666666667</v>
      </c>
      <c r="I187" s="10">
        <f t="shared" si="9"/>
        <v>0</v>
      </c>
    </row>
    <row r="188" spans="1:9" x14ac:dyDescent="0.25">
      <c r="A188" s="22">
        <v>171</v>
      </c>
      <c r="B188" s="40">
        <v>5605000</v>
      </c>
      <c r="C188" s="36" t="s">
        <v>214</v>
      </c>
      <c r="D188" s="24">
        <v>19501.87</v>
      </c>
      <c r="E188" s="38">
        <v>25</v>
      </c>
      <c r="F188" s="15">
        <v>0</v>
      </c>
      <c r="G188" s="50">
        <f t="shared" si="10"/>
        <v>25</v>
      </c>
      <c r="H188" s="72">
        <f t="shared" si="11"/>
        <v>780.07479999999998</v>
      </c>
      <c r="I188" s="10">
        <f t="shared" si="9"/>
        <v>0</v>
      </c>
    </row>
    <row r="189" spans="1:9" x14ac:dyDescent="0.25">
      <c r="A189" s="22">
        <v>172</v>
      </c>
      <c r="B189" s="40">
        <v>5608000</v>
      </c>
      <c r="C189" s="36" t="s">
        <v>215</v>
      </c>
      <c r="D189" s="24">
        <v>10526.66</v>
      </c>
      <c r="E189" s="38">
        <v>8</v>
      </c>
      <c r="F189" s="15">
        <v>0</v>
      </c>
      <c r="G189" s="50">
        <f t="shared" si="10"/>
        <v>8</v>
      </c>
      <c r="H189" s="72">
        <f t="shared" si="11"/>
        <v>1315.8325</v>
      </c>
      <c r="I189" s="10">
        <f t="shared" si="9"/>
        <v>0</v>
      </c>
    </row>
    <row r="190" spans="1:9" x14ac:dyDescent="0.25">
      <c r="A190" s="22">
        <v>173</v>
      </c>
      <c r="B190" s="40">
        <v>5703000</v>
      </c>
      <c r="C190" s="36" t="s">
        <v>216</v>
      </c>
      <c r="D190" s="24">
        <v>24466.99</v>
      </c>
      <c r="E190" s="38">
        <v>48</v>
      </c>
      <c r="F190" s="15">
        <v>0</v>
      </c>
      <c r="G190" s="50">
        <f t="shared" si="10"/>
        <v>48</v>
      </c>
      <c r="H190" s="72">
        <f t="shared" si="11"/>
        <v>509.72895833333337</v>
      </c>
      <c r="I190" s="10">
        <f t="shared" si="9"/>
        <v>0</v>
      </c>
    </row>
    <row r="191" spans="1:9" x14ac:dyDescent="0.25">
      <c r="A191" s="22">
        <v>174</v>
      </c>
      <c r="B191" s="40">
        <v>5706000</v>
      </c>
      <c r="C191" s="36" t="s">
        <v>217</v>
      </c>
      <c r="D191" s="24">
        <v>7421.61</v>
      </c>
      <c r="E191" s="38">
        <v>16</v>
      </c>
      <c r="F191" s="15">
        <v>0</v>
      </c>
      <c r="G191" s="50">
        <f t="shared" si="10"/>
        <v>16</v>
      </c>
      <c r="H191" s="72">
        <f t="shared" si="11"/>
        <v>463.85062499999998</v>
      </c>
      <c r="I191" s="10">
        <f t="shared" si="9"/>
        <v>0</v>
      </c>
    </row>
    <row r="192" spans="1:9" x14ac:dyDescent="0.25">
      <c r="A192" s="22">
        <v>175</v>
      </c>
      <c r="B192" s="40">
        <v>5707000</v>
      </c>
      <c r="C192" s="36" t="s">
        <v>218</v>
      </c>
      <c r="D192" s="24">
        <v>6345.63</v>
      </c>
      <c r="E192" s="38">
        <v>15</v>
      </c>
      <c r="F192" s="15">
        <v>0</v>
      </c>
      <c r="G192" s="50">
        <f t="shared" si="10"/>
        <v>15</v>
      </c>
      <c r="H192" s="72">
        <f t="shared" si="11"/>
        <v>423.04200000000003</v>
      </c>
      <c r="I192" s="10">
        <f t="shared" si="9"/>
        <v>0</v>
      </c>
    </row>
    <row r="193" spans="1:9" x14ac:dyDescent="0.25">
      <c r="A193" s="22">
        <v>176</v>
      </c>
      <c r="B193" s="40">
        <v>5801000</v>
      </c>
      <c r="C193" s="36" t="s">
        <v>219</v>
      </c>
      <c r="D193" s="24">
        <v>10467.700000000001</v>
      </c>
      <c r="E193" s="38">
        <v>25</v>
      </c>
      <c r="F193" s="15">
        <v>0</v>
      </c>
      <c r="G193" s="50">
        <f t="shared" si="10"/>
        <v>25</v>
      </c>
      <c r="H193" s="72">
        <f t="shared" si="11"/>
        <v>418.70800000000003</v>
      </c>
      <c r="I193" s="10">
        <f t="shared" si="9"/>
        <v>0</v>
      </c>
    </row>
    <row r="194" spans="1:9" x14ac:dyDescent="0.25">
      <c r="A194" s="22">
        <v>177</v>
      </c>
      <c r="B194" s="40">
        <v>5802000</v>
      </c>
      <c r="C194" s="36" t="s">
        <v>220</v>
      </c>
      <c r="D194" s="24">
        <v>15079.31</v>
      </c>
      <c r="E194" s="38">
        <v>40</v>
      </c>
      <c r="F194" s="15">
        <v>0</v>
      </c>
      <c r="G194" s="50">
        <f t="shared" si="10"/>
        <v>40</v>
      </c>
      <c r="H194" s="72">
        <f t="shared" si="11"/>
        <v>376.98275000000001</v>
      </c>
      <c r="I194" s="10">
        <f t="shared" si="9"/>
        <v>0</v>
      </c>
    </row>
    <row r="195" spans="1:9" x14ac:dyDescent="0.25">
      <c r="A195" s="22">
        <v>178</v>
      </c>
      <c r="B195" s="40">
        <v>5803000</v>
      </c>
      <c r="C195" s="36" t="s">
        <v>221</v>
      </c>
      <c r="D195" s="24">
        <v>11042.81</v>
      </c>
      <c r="E195" s="38">
        <v>10</v>
      </c>
      <c r="F195" s="15">
        <v>0</v>
      </c>
      <c r="G195" s="50">
        <f t="shared" si="10"/>
        <v>10</v>
      </c>
      <c r="H195" s="72">
        <f t="shared" si="11"/>
        <v>1104.2809999999999</v>
      </c>
      <c r="I195" s="10">
        <f t="shared" si="9"/>
        <v>0</v>
      </c>
    </row>
    <row r="196" spans="1:9" x14ac:dyDescent="0.25">
      <c r="A196" s="22">
        <v>179</v>
      </c>
      <c r="B196" s="40">
        <v>5804000</v>
      </c>
      <c r="C196" s="36" t="s">
        <v>222</v>
      </c>
      <c r="D196" s="24">
        <v>18907.150000000001</v>
      </c>
      <c r="E196" s="38">
        <v>34</v>
      </c>
      <c r="F196" s="15">
        <v>0</v>
      </c>
      <c r="G196" s="50">
        <f t="shared" si="10"/>
        <v>34</v>
      </c>
      <c r="H196" s="72">
        <f t="shared" si="11"/>
        <v>556.09264705882356</v>
      </c>
      <c r="I196" s="10">
        <f t="shared" si="9"/>
        <v>0</v>
      </c>
    </row>
    <row r="197" spans="1:9" x14ac:dyDescent="0.25">
      <c r="A197" s="22">
        <v>180</v>
      </c>
      <c r="B197" s="40">
        <v>5805000</v>
      </c>
      <c r="C197" s="36" t="s">
        <v>223</v>
      </c>
      <c r="D197" s="24">
        <v>72336.539999999994</v>
      </c>
      <c r="E197" s="38">
        <v>122</v>
      </c>
      <c r="F197" s="15">
        <v>0</v>
      </c>
      <c r="G197" s="50">
        <f t="shared" si="10"/>
        <v>122</v>
      </c>
      <c r="H197" s="72">
        <f t="shared" si="11"/>
        <v>592.92245901639342</v>
      </c>
      <c r="I197" s="10">
        <f t="shared" si="9"/>
        <v>0</v>
      </c>
    </row>
    <row r="198" spans="1:9" x14ac:dyDescent="0.25">
      <c r="A198" s="22">
        <v>181</v>
      </c>
      <c r="B198" s="40">
        <v>5901000</v>
      </c>
      <c r="C198" s="36" t="s">
        <v>224</v>
      </c>
      <c r="D198" s="24">
        <v>10262.370000000001</v>
      </c>
      <c r="E198" s="38">
        <v>8</v>
      </c>
      <c r="F198" s="15">
        <v>0</v>
      </c>
      <c r="G198" s="50">
        <f t="shared" si="10"/>
        <v>8</v>
      </c>
      <c r="H198" s="72">
        <f t="shared" si="11"/>
        <v>1282.7962500000001</v>
      </c>
      <c r="I198" s="10">
        <f t="shared" si="9"/>
        <v>0</v>
      </c>
    </row>
    <row r="199" spans="1:9" x14ac:dyDescent="0.25">
      <c r="A199" s="22">
        <v>182</v>
      </c>
      <c r="B199" s="40">
        <v>5903000</v>
      </c>
      <c r="C199" s="36" t="s">
        <v>225</v>
      </c>
      <c r="D199" s="24">
        <v>8997.56</v>
      </c>
      <c r="E199" s="38">
        <v>13</v>
      </c>
      <c r="F199" s="15">
        <v>0</v>
      </c>
      <c r="G199" s="50">
        <f t="shared" si="10"/>
        <v>13</v>
      </c>
      <c r="H199" s="72">
        <f t="shared" si="11"/>
        <v>692.12</v>
      </c>
      <c r="I199" s="10">
        <f t="shared" si="9"/>
        <v>0</v>
      </c>
    </row>
    <row r="200" spans="1:9" x14ac:dyDescent="0.25">
      <c r="A200" s="22">
        <v>183</v>
      </c>
      <c r="B200" s="40">
        <v>6001000</v>
      </c>
      <c r="C200" s="36" t="s">
        <v>226</v>
      </c>
      <c r="D200" s="24">
        <v>241736.33</v>
      </c>
      <c r="E200" s="38">
        <v>742</v>
      </c>
      <c r="F200" s="15">
        <v>24</v>
      </c>
      <c r="G200" s="50">
        <f t="shared" si="10"/>
        <v>766</v>
      </c>
      <c r="H200" s="72">
        <f t="shared" si="11"/>
        <v>315.58267624020885</v>
      </c>
      <c r="I200" s="10">
        <f t="shared" si="9"/>
        <v>7573.9842297650121</v>
      </c>
    </row>
    <row r="201" spans="1:9" x14ac:dyDescent="0.25">
      <c r="A201" s="22">
        <v>184</v>
      </c>
      <c r="B201" s="40">
        <v>6002000</v>
      </c>
      <c r="C201" s="36" t="s">
        <v>16</v>
      </c>
      <c r="D201" s="24">
        <v>86368.06</v>
      </c>
      <c r="E201" s="38">
        <v>104</v>
      </c>
      <c r="F201" s="15">
        <v>1</v>
      </c>
      <c r="G201" s="50">
        <f t="shared" si="10"/>
        <v>105</v>
      </c>
      <c r="H201" s="72">
        <f t="shared" si="11"/>
        <v>822.55295238095232</v>
      </c>
      <c r="I201" s="10">
        <f t="shared" si="9"/>
        <v>822.55295238095232</v>
      </c>
    </row>
    <row r="202" spans="1:9" x14ac:dyDescent="0.25">
      <c r="A202" s="22">
        <v>185</v>
      </c>
      <c r="B202" s="40">
        <v>6003000</v>
      </c>
      <c r="C202" s="36" t="s">
        <v>227</v>
      </c>
      <c r="D202" s="24">
        <v>110662.95</v>
      </c>
      <c r="E202" s="38">
        <v>119</v>
      </c>
      <c r="F202" s="15">
        <v>8</v>
      </c>
      <c r="G202" s="50">
        <f t="shared" si="10"/>
        <v>127</v>
      </c>
      <c r="H202" s="72">
        <f t="shared" si="11"/>
        <v>871.36181102362207</v>
      </c>
      <c r="I202" s="10">
        <f t="shared" si="9"/>
        <v>6970.8944881889765</v>
      </c>
    </row>
    <row r="203" spans="1:9" x14ac:dyDescent="0.25">
      <c r="A203" s="22">
        <v>186</v>
      </c>
      <c r="B203" s="40">
        <v>6004000</v>
      </c>
      <c r="C203" s="36" t="s">
        <v>228</v>
      </c>
      <c r="D203" s="24">
        <v>57177.84</v>
      </c>
      <c r="E203" s="38">
        <v>168</v>
      </c>
      <c r="F203" s="15">
        <v>0</v>
      </c>
      <c r="G203" s="50">
        <f t="shared" si="10"/>
        <v>168</v>
      </c>
      <c r="H203" s="72">
        <f t="shared" si="11"/>
        <v>340.34428571428572</v>
      </c>
      <c r="I203" s="10">
        <f t="shared" si="9"/>
        <v>0</v>
      </c>
    </row>
    <row r="204" spans="1:9" x14ac:dyDescent="0.25">
      <c r="A204" s="22">
        <v>187</v>
      </c>
      <c r="B204" s="40">
        <v>6041700</v>
      </c>
      <c r="C204" s="36" t="s">
        <v>229</v>
      </c>
      <c r="D204" s="24">
        <v>46426.09</v>
      </c>
      <c r="E204" s="38">
        <v>0</v>
      </c>
      <c r="F204" s="15">
        <v>0</v>
      </c>
      <c r="G204" s="50">
        <f t="shared" si="10"/>
        <v>0</v>
      </c>
      <c r="H204" s="72">
        <v>0</v>
      </c>
      <c r="I204" s="10">
        <f t="shared" si="9"/>
        <v>0</v>
      </c>
    </row>
    <row r="205" spans="1:9" x14ac:dyDescent="0.25">
      <c r="A205" s="22">
        <v>188</v>
      </c>
      <c r="B205" s="40">
        <v>6047700</v>
      </c>
      <c r="C205" s="36" t="s">
        <v>230</v>
      </c>
      <c r="D205" s="24">
        <v>20059.96</v>
      </c>
      <c r="E205" s="38">
        <v>0</v>
      </c>
      <c r="F205" s="15">
        <v>0</v>
      </c>
      <c r="G205" s="50">
        <f t="shared" si="10"/>
        <v>0</v>
      </c>
      <c r="H205" s="72">
        <v>0</v>
      </c>
      <c r="I205" s="10">
        <f t="shared" si="9"/>
        <v>0</v>
      </c>
    </row>
    <row r="206" spans="1:9" x14ac:dyDescent="0.25">
      <c r="A206" s="22">
        <v>189</v>
      </c>
      <c r="B206" s="40">
        <v>6050700</v>
      </c>
      <c r="C206" s="36" t="s">
        <v>231</v>
      </c>
      <c r="D206" s="24">
        <v>7140.01</v>
      </c>
      <c r="E206" s="38">
        <v>0</v>
      </c>
      <c r="F206" s="15">
        <v>0</v>
      </c>
      <c r="G206" s="50">
        <f t="shared" si="10"/>
        <v>0</v>
      </c>
      <c r="H206" s="72">
        <v>0</v>
      </c>
      <c r="I206" s="10">
        <f t="shared" si="9"/>
        <v>0</v>
      </c>
    </row>
    <row r="207" spans="1:9" x14ac:dyDescent="0.25">
      <c r="A207" s="22">
        <v>190</v>
      </c>
      <c r="B207" s="40">
        <v>6055700</v>
      </c>
      <c r="C207" s="36" t="s">
        <v>232</v>
      </c>
      <c r="D207" s="24">
        <v>8730.52</v>
      </c>
      <c r="E207" s="38">
        <v>0</v>
      </c>
      <c r="F207" s="15">
        <v>0</v>
      </c>
      <c r="G207" s="50">
        <f t="shared" si="10"/>
        <v>0</v>
      </c>
      <c r="H207" s="72">
        <v>0</v>
      </c>
      <c r="I207" s="10">
        <f t="shared" si="9"/>
        <v>0</v>
      </c>
    </row>
    <row r="208" spans="1:9" x14ac:dyDescent="0.25">
      <c r="A208" s="22">
        <v>191</v>
      </c>
      <c r="B208" s="40">
        <v>6093000</v>
      </c>
      <c r="C208" s="36" t="s">
        <v>291</v>
      </c>
      <c r="D208" s="24">
        <v>4856.07</v>
      </c>
      <c r="E208" s="38">
        <v>7</v>
      </c>
      <c r="F208" s="15">
        <v>0</v>
      </c>
      <c r="G208" s="50">
        <f t="shared" si="10"/>
        <v>7</v>
      </c>
      <c r="H208" s="72">
        <f t="shared" ref="H208:H224" si="12">SUM(D208/(E208+F208))</f>
        <v>693.72428571428566</v>
      </c>
      <c r="I208" s="10">
        <f t="shared" si="9"/>
        <v>0</v>
      </c>
    </row>
    <row r="209" spans="1:9" x14ac:dyDescent="0.25">
      <c r="A209" s="22">
        <v>192</v>
      </c>
      <c r="B209" s="40">
        <v>6102000</v>
      </c>
      <c r="C209" s="36" t="s">
        <v>233</v>
      </c>
      <c r="D209" s="24">
        <v>15836.03</v>
      </c>
      <c r="E209" s="41">
        <v>17</v>
      </c>
      <c r="F209" s="15">
        <v>0</v>
      </c>
      <c r="G209" s="50">
        <f t="shared" si="10"/>
        <v>17</v>
      </c>
      <c r="H209" s="72">
        <f t="shared" si="12"/>
        <v>931.53117647058832</v>
      </c>
      <c r="I209" s="10">
        <f t="shared" si="9"/>
        <v>0</v>
      </c>
    </row>
    <row r="210" spans="1:9" x14ac:dyDescent="0.25">
      <c r="A210" s="22">
        <v>193</v>
      </c>
      <c r="B210" s="40">
        <v>6103000</v>
      </c>
      <c r="C210" s="36" t="s">
        <v>234</v>
      </c>
      <c r="D210" s="24">
        <v>55430.83</v>
      </c>
      <c r="E210" s="39">
        <v>100</v>
      </c>
      <c r="F210" s="15">
        <v>0</v>
      </c>
      <c r="G210" s="50">
        <f t="shared" si="10"/>
        <v>100</v>
      </c>
      <c r="H210" s="72">
        <f t="shared" si="12"/>
        <v>554.30830000000003</v>
      </c>
      <c r="I210" s="10">
        <f t="shared" ref="I210:I261" si="13">SUM(H210*F210)</f>
        <v>0</v>
      </c>
    </row>
    <row r="211" spans="1:9" x14ac:dyDescent="0.25">
      <c r="A211" s="22">
        <v>194</v>
      </c>
      <c r="B211" s="40">
        <v>6201000</v>
      </c>
      <c r="C211" s="36" t="s">
        <v>235</v>
      </c>
      <c r="D211" s="24">
        <v>42835.17</v>
      </c>
      <c r="E211" s="39">
        <v>111</v>
      </c>
      <c r="F211" s="15">
        <v>0</v>
      </c>
      <c r="G211" s="50">
        <f t="shared" ref="G211:G261" si="14">E211+F211</f>
        <v>111</v>
      </c>
      <c r="H211" s="72">
        <f t="shared" si="12"/>
        <v>385.90243243243242</v>
      </c>
      <c r="I211" s="10">
        <f t="shared" si="13"/>
        <v>0</v>
      </c>
    </row>
    <row r="212" spans="1:9" x14ac:dyDescent="0.25">
      <c r="A212" s="22">
        <v>195</v>
      </c>
      <c r="B212" s="40">
        <v>6205000</v>
      </c>
      <c r="C212" s="36" t="s">
        <v>236</v>
      </c>
      <c r="D212" s="24">
        <v>6429.41</v>
      </c>
      <c r="E212" s="39">
        <v>6</v>
      </c>
      <c r="F212" s="15">
        <v>0</v>
      </c>
      <c r="G212" s="50">
        <f t="shared" si="14"/>
        <v>6</v>
      </c>
      <c r="H212" s="72">
        <f t="shared" si="12"/>
        <v>1071.5683333333334</v>
      </c>
      <c r="I212" s="10">
        <f t="shared" si="13"/>
        <v>0</v>
      </c>
    </row>
    <row r="213" spans="1:9" x14ac:dyDescent="0.25">
      <c r="A213" s="22">
        <v>196</v>
      </c>
      <c r="B213" s="40">
        <v>6301000</v>
      </c>
      <c r="C213" s="36" t="s">
        <v>237</v>
      </c>
      <c r="D213" s="24">
        <v>10862.87</v>
      </c>
      <c r="E213" s="39">
        <v>21</v>
      </c>
      <c r="F213" s="15">
        <v>0</v>
      </c>
      <c r="G213" s="50">
        <f t="shared" si="14"/>
        <v>21</v>
      </c>
      <c r="H213" s="72">
        <f t="shared" si="12"/>
        <v>517.27952380952388</v>
      </c>
      <c r="I213" s="10">
        <f t="shared" si="13"/>
        <v>0</v>
      </c>
    </row>
    <row r="214" spans="1:9" x14ac:dyDescent="0.25">
      <c r="A214" s="22">
        <v>197</v>
      </c>
      <c r="B214" s="40">
        <v>6302000</v>
      </c>
      <c r="C214" s="36" t="s">
        <v>238</v>
      </c>
      <c r="D214" s="24">
        <v>56939.48</v>
      </c>
      <c r="E214" s="39">
        <v>96</v>
      </c>
      <c r="F214" s="15">
        <v>0</v>
      </c>
      <c r="G214" s="50">
        <f t="shared" si="14"/>
        <v>96</v>
      </c>
      <c r="H214" s="72">
        <f t="shared" si="12"/>
        <v>593.11958333333337</v>
      </c>
      <c r="I214" s="10">
        <f t="shared" si="13"/>
        <v>0</v>
      </c>
    </row>
    <row r="215" spans="1:9" x14ac:dyDescent="0.25">
      <c r="A215" s="22">
        <v>198</v>
      </c>
      <c r="B215" s="40">
        <v>6303000</v>
      </c>
      <c r="C215" s="36" t="s">
        <v>239</v>
      </c>
      <c r="D215" s="24">
        <v>74319.31</v>
      </c>
      <c r="E215" s="39">
        <v>160</v>
      </c>
      <c r="F215" s="15">
        <v>0</v>
      </c>
      <c r="G215" s="50">
        <f t="shared" si="14"/>
        <v>160</v>
      </c>
      <c r="H215" s="72">
        <f t="shared" si="12"/>
        <v>464.49568749999997</v>
      </c>
      <c r="I215" s="10">
        <f t="shared" si="13"/>
        <v>0</v>
      </c>
    </row>
    <row r="216" spans="1:9" x14ac:dyDescent="0.25">
      <c r="A216" s="22">
        <v>199</v>
      </c>
      <c r="B216" s="40">
        <v>6304000</v>
      </c>
      <c r="C216" s="36" t="s">
        <v>240</v>
      </c>
      <c r="D216" s="24">
        <v>13949.29</v>
      </c>
      <c r="E216" s="39">
        <v>18</v>
      </c>
      <c r="F216" s="15">
        <v>0</v>
      </c>
      <c r="G216" s="50">
        <f t="shared" si="14"/>
        <v>18</v>
      </c>
      <c r="H216" s="72">
        <f t="shared" si="12"/>
        <v>774.96055555555563</v>
      </c>
      <c r="I216" s="10">
        <f t="shared" si="13"/>
        <v>0</v>
      </c>
    </row>
    <row r="217" spans="1:9" x14ac:dyDescent="0.25">
      <c r="A217" s="22">
        <v>200</v>
      </c>
      <c r="B217" s="40">
        <v>6401000</v>
      </c>
      <c r="C217" s="36" t="s">
        <v>241</v>
      </c>
      <c r="D217" s="24">
        <v>15368.47</v>
      </c>
      <c r="E217" s="39">
        <v>28</v>
      </c>
      <c r="F217" s="15">
        <v>0</v>
      </c>
      <c r="G217" s="50">
        <f t="shared" si="14"/>
        <v>28</v>
      </c>
      <c r="H217" s="72">
        <f t="shared" si="12"/>
        <v>548.87392857142856</v>
      </c>
      <c r="I217" s="10">
        <f t="shared" si="13"/>
        <v>0</v>
      </c>
    </row>
    <row r="218" spans="1:9" x14ac:dyDescent="0.25">
      <c r="A218" s="22">
        <v>201</v>
      </c>
      <c r="B218" s="40">
        <v>6502000</v>
      </c>
      <c r="C218" s="36" t="s">
        <v>242</v>
      </c>
      <c r="D218" s="24">
        <v>21148.87</v>
      </c>
      <c r="E218" s="39">
        <v>12</v>
      </c>
      <c r="F218" s="15">
        <v>0</v>
      </c>
      <c r="G218" s="50">
        <f t="shared" si="14"/>
        <v>12</v>
      </c>
      <c r="H218" s="72">
        <f t="shared" si="12"/>
        <v>1762.4058333333332</v>
      </c>
      <c r="I218" s="10">
        <f t="shared" si="13"/>
        <v>0</v>
      </c>
    </row>
    <row r="219" spans="1:9" x14ac:dyDescent="0.25">
      <c r="A219" s="22">
        <v>202</v>
      </c>
      <c r="B219" s="40">
        <v>6505000</v>
      </c>
      <c r="C219" s="36" t="s">
        <v>243</v>
      </c>
      <c r="D219" s="24">
        <v>10892.93</v>
      </c>
      <c r="E219" s="39">
        <v>8</v>
      </c>
      <c r="F219" s="15">
        <v>0</v>
      </c>
      <c r="G219" s="50">
        <f t="shared" si="14"/>
        <v>8</v>
      </c>
      <c r="H219" s="72">
        <f t="shared" si="12"/>
        <v>1361.61625</v>
      </c>
      <c r="I219" s="10">
        <f t="shared" si="13"/>
        <v>0</v>
      </c>
    </row>
    <row r="220" spans="1:9" x14ac:dyDescent="0.25">
      <c r="A220" s="22">
        <v>203</v>
      </c>
      <c r="B220" s="40">
        <v>6601000</v>
      </c>
      <c r="C220" s="36" t="s">
        <v>244</v>
      </c>
      <c r="D220" s="24">
        <v>166400.16</v>
      </c>
      <c r="E220" s="23">
        <v>173</v>
      </c>
      <c r="F220" s="15">
        <v>2</v>
      </c>
      <c r="G220" s="50">
        <f t="shared" si="14"/>
        <v>175</v>
      </c>
      <c r="H220" s="72">
        <f t="shared" si="12"/>
        <v>950.85805714285721</v>
      </c>
      <c r="I220" s="10">
        <f t="shared" si="13"/>
        <v>1901.7161142857144</v>
      </c>
    </row>
    <row r="221" spans="1:9" x14ac:dyDescent="0.25">
      <c r="A221" s="22">
        <v>204</v>
      </c>
      <c r="B221" s="40">
        <v>6602000</v>
      </c>
      <c r="C221" s="36" t="s">
        <v>245</v>
      </c>
      <c r="D221" s="24">
        <v>32740.91</v>
      </c>
      <c r="E221" s="23">
        <v>57</v>
      </c>
      <c r="F221" s="15">
        <v>0</v>
      </c>
      <c r="G221" s="50">
        <f t="shared" si="14"/>
        <v>57</v>
      </c>
      <c r="H221" s="72">
        <f t="shared" si="12"/>
        <v>574.40192982456142</v>
      </c>
      <c r="I221" s="10">
        <f t="shared" si="13"/>
        <v>0</v>
      </c>
    </row>
    <row r="222" spans="1:9" x14ac:dyDescent="0.25">
      <c r="A222" s="22">
        <v>205</v>
      </c>
      <c r="B222" s="40">
        <v>6603000</v>
      </c>
      <c r="C222" s="36" t="s">
        <v>246</v>
      </c>
      <c r="D222" s="24">
        <v>10762.81</v>
      </c>
      <c r="E222" s="23">
        <v>21</v>
      </c>
      <c r="F222" s="15">
        <v>0</v>
      </c>
      <c r="G222" s="50">
        <f t="shared" si="14"/>
        <v>21</v>
      </c>
      <c r="H222" s="72">
        <f t="shared" si="12"/>
        <v>512.51476190476183</v>
      </c>
      <c r="I222" s="10">
        <f t="shared" si="13"/>
        <v>0</v>
      </c>
    </row>
    <row r="223" spans="1:9" x14ac:dyDescent="0.25">
      <c r="A223" s="22">
        <v>206</v>
      </c>
      <c r="B223" s="40">
        <v>6605000</v>
      </c>
      <c r="C223" s="36" t="s">
        <v>247</v>
      </c>
      <c r="D223" s="24">
        <v>6667.01</v>
      </c>
      <c r="E223" s="39">
        <v>19</v>
      </c>
      <c r="F223" s="15">
        <v>0</v>
      </c>
      <c r="G223" s="50">
        <f t="shared" si="14"/>
        <v>19</v>
      </c>
      <c r="H223" s="72">
        <f t="shared" si="12"/>
        <v>350.89526315789476</v>
      </c>
      <c r="I223" s="10">
        <f t="shared" si="13"/>
        <v>0</v>
      </c>
    </row>
    <row r="224" spans="1:9" x14ac:dyDescent="0.25">
      <c r="A224" s="22">
        <v>207</v>
      </c>
      <c r="B224" s="40">
        <v>6606000</v>
      </c>
      <c r="C224" s="36" t="s">
        <v>248</v>
      </c>
      <c r="D224" s="24">
        <v>5701.68</v>
      </c>
      <c r="E224" s="39">
        <v>18</v>
      </c>
      <c r="F224" s="15">
        <v>0</v>
      </c>
      <c r="G224" s="50">
        <f t="shared" si="14"/>
        <v>18</v>
      </c>
      <c r="H224" s="72">
        <f t="shared" si="12"/>
        <v>316.76</v>
      </c>
      <c r="I224" s="10">
        <f t="shared" si="13"/>
        <v>0</v>
      </c>
    </row>
    <row r="225" spans="1:9" x14ac:dyDescent="0.25">
      <c r="A225" s="22">
        <v>208</v>
      </c>
      <c r="B225" s="40">
        <v>6640700</v>
      </c>
      <c r="C225" s="36" t="s">
        <v>249</v>
      </c>
      <c r="D225" s="24">
        <v>1069.04</v>
      </c>
      <c r="E225" s="39">
        <v>0</v>
      </c>
      <c r="F225" s="15">
        <v>0</v>
      </c>
      <c r="G225" s="50">
        <f t="shared" si="14"/>
        <v>0</v>
      </c>
      <c r="H225" s="72">
        <v>0</v>
      </c>
      <c r="I225" s="10">
        <f t="shared" si="13"/>
        <v>0</v>
      </c>
    </row>
    <row r="226" spans="1:9" x14ac:dyDescent="0.25">
      <c r="A226" s="22">
        <v>209</v>
      </c>
      <c r="B226" s="40">
        <v>6641700</v>
      </c>
      <c r="C226" s="36" t="s">
        <v>286</v>
      </c>
      <c r="D226" s="24">
        <v>539.99</v>
      </c>
      <c r="E226" s="39">
        <v>0</v>
      </c>
      <c r="F226" s="15">
        <v>0</v>
      </c>
      <c r="G226" s="50">
        <f t="shared" si="14"/>
        <v>0</v>
      </c>
      <c r="H226" s="72">
        <v>0</v>
      </c>
      <c r="I226" s="10">
        <f t="shared" si="13"/>
        <v>0</v>
      </c>
    </row>
    <row r="227" spans="1:9" x14ac:dyDescent="0.25">
      <c r="A227" s="22">
        <v>210</v>
      </c>
      <c r="B227" s="40">
        <v>6701000</v>
      </c>
      <c r="C227" s="36" t="s">
        <v>250</v>
      </c>
      <c r="D227" s="24">
        <v>29401.97</v>
      </c>
      <c r="E227" s="39">
        <v>76</v>
      </c>
      <c r="F227" s="15">
        <v>0</v>
      </c>
      <c r="G227" s="50">
        <f t="shared" si="14"/>
        <v>76</v>
      </c>
      <c r="H227" s="72">
        <f t="shared" ref="H227:H261" si="15">SUM(D227/(E227+F227))</f>
        <v>386.86802631578951</v>
      </c>
      <c r="I227" s="10">
        <f t="shared" si="13"/>
        <v>0</v>
      </c>
    </row>
    <row r="228" spans="1:9" x14ac:dyDescent="0.25">
      <c r="A228" s="22">
        <v>211</v>
      </c>
      <c r="B228" s="40">
        <v>6703000</v>
      </c>
      <c r="C228" s="36" t="s">
        <v>251</v>
      </c>
      <c r="D228" s="24">
        <v>5206.62</v>
      </c>
      <c r="E228" s="39">
        <v>15</v>
      </c>
      <c r="F228" s="15">
        <v>0</v>
      </c>
      <c r="G228" s="50">
        <f t="shared" si="14"/>
        <v>15</v>
      </c>
      <c r="H228" s="72">
        <f t="shared" si="15"/>
        <v>347.108</v>
      </c>
      <c r="I228" s="10">
        <f t="shared" si="13"/>
        <v>0</v>
      </c>
    </row>
    <row r="229" spans="1:9" x14ac:dyDescent="0.25">
      <c r="A229" s="22">
        <v>212</v>
      </c>
      <c r="B229" s="40">
        <v>6802000</v>
      </c>
      <c r="C229" s="36" t="s">
        <v>252</v>
      </c>
      <c r="D229" s="24">
        <v>36857.53</v>
      </c>
      <c r="E229" s="39">
        <v>71</v>
      </c>
      <c r="F229" s="15">
        <v>0</v>
      </c>
      <c r="G229" s="50">
        <f t="shared" si="14"/>
        <v>71</v>
      </c>
      <c r="H229" s="72">
        <f t="shared" si="15"/>
        <v>519.12014084507041</v>
      </c>
      <c r="I229" s="10">
        <f t="shared" si="13"/>
        <v>0</v>
      </c>
    </row>
    <row r="230" spans="1:9" x14ac:dyDescent="0.25">
      <c r="A230" s="22">
        <v>213</v>
      </c>
      <c r="B230" s="40">
        <v>6804000</v>
      </c>
      <c r="C230" s="36" t="s">
        <v>253</v>
      </c>
      <c r="D230" s="24">
        <v>20444.080000000002</v>
      </c>
      <c r="E230" s="39">
        <v>95</v>
      </c>
      <c r="F230" s="15">
        <v>0</v>
      </c>
      <c r="G230" s="50">
        <f t="shared" si="14"/>
        <v>95</v>
      </c>
      <c r="H230" s="72">
        <f t="shared" si="15"/>
        <v>215.20084210526318</v>
      </c>
      <c r="I230" s="10">
        <f t="shared" si="13"/>
        <v>0</v>
      </c>
    </row>
    <row r="231" spans="1:9" x14ac:dyDescent="0.25">
      <c r="A231" s="22">
        <v>214</v>
      </c>
      <c r="B231" s="40">
        <v>6901000</v>
      </c>
      <c r="C231" s="36" t="s">
        <v>254</v>
      </c>
      <c r="D231" s="24">
        <v>36769.29</v>
      </c>
      <c r="E231" s="39">
        <v>75</v>
      </c>
      <c r="F231" s="15">
        <v>0</v>
      </c>
      <c r="G231" s="50">
        <f t="shared" si="14"/>
        <v>75</v>
      </c>
      <c r="H231" s="72">
        <f t="shared" si="15"/>
        <v>490.25720000000001</v>
      </c>
      <c r="I231" s="10">
        <f t="shared" si="13"/>
        <v>0</v>
      </c>
    </row>
    <row r="232" spans="1:9" x14ac:dyDescent="0.25">
      <c r="A232" s="22">
        <v>215</v>
      </c>
      <c r="B232" s="40">
        <v>7001000</v>
      </c>
      <c r="C232" s="36" t="s">
        <v>255</v>
      </c>
      <c r="D232" s="24">
        <v>49897.55</v>
      </c>
      <c r="E232" s="39">
        <v>89</v>
      </c>
      <c r="F232" s="15">
        <v>0</v>
      </c>
      <c r="G232" s="50">
        <f t="shared" si="14"/>
        <v>89</v>
      </c>
      <c r="H232" s="72">
        <f t="shared" si="15"/>
        <v>560.64662921348315</v>
      </c>
      <c r="I232" s="10">
        <f t="shared" si="13"/>
        <v>0</v>
      </c>
    </row>
    <row r="233" spans="1:9" x14ac:dyDescent="0.25">
      <c r="A233" s="22">
        <v>216</v>
      </c>
      <c r="B233" s="40">
        <v>7003000</v>
      </c>
      <c r="C233" s="36" t="s">
        <v>256</v>
      </c>
      <c r="D233" s="24">
        <v>10023.68</v>
      </c>
      <c r="E233" s="39">
        <v>7</v>
      </c>
      <c r="F233" s="15">
        <v>0</v>
      </c>
      <c r="G233" s="50">
        <f t="shared" si="14"/>
        <v>7</v>
      </c>
      <c r="H233" s="72">
        <f t="shared" si="15"/>
        <v>1431.9542857142858</v>
      </c>
      <c r="I233" s="10">
        <f t="shared" si="13"/>
        <v>0</v>
      </c>
    </row>
    <row r="234" spans="1:9" x14ac:dyDescent="0.25">
      <c r="A234" s="22">
        <v>217</v>
      </c>
      <c r="B234" s="40">
        <v>7007000</v>
      </c>
      <c r="C234" s="36" t="s">
        <v>257</v>
      </c>
      <c r="D234" s="24">
        <v>8546.41</v>
      </c>
      <c r="E234" s="39">
        <v>12</v>
      </c>
      <c r="F234" s="15">
        <v>0</v>
      </c>
      <c r="G234" s="50">
        <f t="shared" si="14"/>
        <v>12</v>
      </c>
      <c r="H234" s="72">
        <f t="shared" si="15"/>
        <v>712.20083333333332</v>
      </c>
      <c r="I234" s="10">
        <f t="shared" si="13"/>
        <v>0</v>
      </c>
    </row>
    <row r="235" spans="1:9" x14ac:dyDescent="0.25">
      <c r="A235" s="22">
        <v>218</v>
      </c>
      <c r="B235" s="40">
        <v>7008000</v>
      </c>
      <c r="C235" s="36" t="s">
        <v>258</v>
      </c>
      <c r="D235" s="24">
        <v>17026.96</v>
      </c>
      <c r="E235" s="39">
        <v>23</v>
      </c>
      <c r="F235" s="15">
        <v>0</v>
      </c>
      <c r="G235" s="50">
        <f t="shared" si="14"/>
        <v>23</v>
      </c>
      <c r="H235" s="72">
        <f t="shared" si="15"/>
        <v>740.30260869565211</v>
      </c>
      <c r="I235" s="10">
        <f t="shared" si="13"/>
        <v>0</v>
      </c>
    </row>
    <row r="236" spans="1:9" x14ac:dyDescent="0.25">
      <c r="A236" s="22">
        <v>219</v>
      </c>
      <c r="B236" s="40">
        <v>7009000</v>
      </c>
      <c r="C236" s="36" t="s">
        <v>259</v>
      </c>
      <c r="D236" s="24">
        <v>10556.17</v>
      </c>
      <c r="E236" s="39">
        <v>5</v>
      </c>
      <c r="F236" s="15">
        <v>0</v>
      </c>
      <c r="G236" s="50">
        <f t="shared" si="14"/>
        <v>5</v>
      </c>
      <c r="H236" s="72">
        <f t="shared" si="15"/>
        <v>2111.2339999999999</v>
      </c>
      <c r="I236" s="10">
        <f t="shared" si="13"/>
        <v>0</v>
      </c>
    </row>
    <row r="237" spans="1:9" x14ac:dyDescent="0.25">
      <c r="A237" s="22">
        <v>220</v>
      </c>
      <c r="B237" s="40">
        <v>7102000</v>
      </c>
      <c r="C237" s="36" t="s">
        <v>260</v>
      </c>
      <c r="D237" s="24">
        <v>20035.68</v>
      </c>
      <c r="E237" s="39">
        <v>35</v>
      </c>
      <c r="F237" s="15">
        <v>0</v>
      </c>
      <c r="G237" s="50">
        <f t="shared" si="14"/>
        <v>35</v>
      </c>
      <c r="H237" s="72">
        <f t="shared" si="15"/>
        <v>572.44799999999998</v>
      </c>
      <c r="I237" s="10">
        <f t="shared" si="13"/>
        <v>0</v>
      </c>
    </row>
    <row r="238" spans="1:9" x14ac:dyDescent="0.25">
      <c r="A238" s="22">
        <v>221</v>
      </c>
      <c r="B238" s="40">
        <v>7104000</v>
      </c>
      <c r="C238" s="36" t="s">
        <v>261</v>
      </c>
      <c r="D238" s="24">
        <v>7082.14</v>
      </c>
      <c r="E238" s="39">
        <v>17</v>
      </c>
      <c r="F238" s="15">
        <v>0</v>
      </c>
      <c r="G238" s="50">
        <f t="shared" si="14"/>
        <v>17</v>
      </c>
      <c r="H238" s="72">
        <f t="shared" si="15"/>
        <v>416.59647058823532</v>
      </c>
      <c r="I238" s="10">
        <f t="shared" si="13"/>
        <v>0</v>
      </c>
    </row>
    <row r="239" spans="1:9" x14ac:dyDescent="0.25">
      <c r="A239" s="22">
        <v>222</v>
      </c>
      <c r="B239" s="40">
        <v>7105000</v>
      </c>
      <c r="C239" s="36" t="s">
        <v>262</v>
      </c>
      <c r="D239" s="24">
        <v>4373.3999999999996</v>
      </c>
      <c r="E239" s="39">
        <v>13</v>
      </c>
      <c r="F239" s="15">
        <v>0</v>
      </c>
      <c r="G239" s="50">
        <f t="shared" si="14"/>
        <v>13</v>
      </c>
      <c r="H239" s="72">
        <f t="shared" si="15"/>
        <v>336.4153846153846</v>
      </c>
      <c r="I239" s="10">
        <f t="shared" si="13"/>
        <v>0</v>
      </c>
    </row>
    <row r="240" spans="1:9" x14ac:dyDescent="0.25">
      <c r="A240" s="22">
        <v>223</v>
      </c>
      <c r="B240" s="40">
        <v>7201000</v>
      </c>
      <c r="C240" s="36" t="s">
        <v>263</v>
      </c>
      <c r="D240" s="24">
        <v>11339.96</v>
      </c>
      <c r="E240" s="39">
        <v>11</v>
      </c>
      <c r="F240" s="15">
        <v>0</v>
      </c>
      <c r="G240" s="50">
        <f t="shared" si="14"/>
        <v>11</v>
      </c>
      <c r="H240" s="72">
        <f t="shared" si="15"/>
        <v>1030.9054545454544</v>
      </c>
      <c r="I240" s="10">
        <f t="shared" si="13"/>
        <v>0</v>
      </c>
    </row>
    <row r="241" spans="1:9" x14ac:dyDescent="0.25">
      <c r="A241" s="22">
        <v>224</v>
      </c>
      <c r="B241" s="40">
        <v>7202000</v>
      </c>
      <c r="C241" s="36" t="s">
        <v>264</v>
      </c>
      <c r="D241" s="24">
        <v>15020.71</v>
      </c>
      <c r="E241" s="39">
        <v>25</v>
      </c>
      <c r="F241" s="15">
        <v>0</v>
      </c>
      <c r="G241" s="50">
        <f t="shared" si="14"/>
        <v>25</v>
      </c>
      <c r="H241" s="72">
        <f t="shared" si="15"/>
        <v>600.82839999999999</v>
      </c>
      <c r="I241" s="10">
        <f t="shared" si="13"/>
        <v>0</v>
      </c>
    </row>
    <row r="242" spans="1:9" x14ac:dyDescent="0.25">
      <c r="A242" s="22">
        <v>225</v>
      </c>
      <c r="B242" s="40">
        <v>7203000</v>
      </c>
      <c r="C242" s="36" t="s">
        <v>265</v>
      </c>
      <c r="D242" s="24">
        <v>82388.460000000006</v>
      </c>
      <c r="E242" s="39">
        <v>141</v>
      </c>
      <c r="F242" s="15">
        <v>0</v>
      </c>
      <c r="G242" s="50">
        <f t="shared" si="14"/>
        <v>141</v>
      </c>
      <c r="H242" s="72">
        <f t="shared" si="15"/>
        <v>584.31531914893617</v>
      </c>
      <c r="I242" s="10">
        <f t="shared" si="13"/>
        <v>0</v>
      </c>
    </row>
    <row r="243" spans="1:9" x14ac:dyDescent="0.25">
      <c r="A243" s="22">
        <v>226</v>
      </c>
      <c r="B243" s="40">
        <v>7204000</v>
      </c>
      <c r="C243" s="36" t="s">
        <v>266</v>
      </c>
      <c r="D243" s="24">
        <v>6773.2</v>
      </c>
      <c r="E243" s="39">
        <v>8</v>
      </c>
      <c r="F243" s="15">
        <v>0</v>
      </c>
      <c r="G243" s="50">
        <f t="shared" si="14"/>
        <v>8</v>
      </c>
      <c r="H243" s="72">
        <f t="shared" si="15"/>
        <v>846.65</v>
      </c>
      <c r="I243" s="10">
        <f t="shared" si="13"/>
        <v>0</v>
      </c>
    </row>
    <row r="244" spans="1:9" x14ac:dyDescent="0.25">
      <c r="A244" s="22">
        <v>227</v>
      </c>
      <c r="B244" s="40">
        <v>7205000</v>
      </c>
      <c r="C244" s="36" t="s">
        <v>267</v>
      </c>
      <c r="D244" s="24">
        <v>13252.58</v>
      </c>
      <c r="E244" s="39">
        <v>21</v>
      </c>
      <c r="F244" s="15">
        <v>0</v>
      </c>
      <c r="G244" s="50">
        <f t="shared" si="14"/>
        <v>21</v>
      </c>
      <c r="H244" s="72">
        <f t="shared" si="15"/>
        <v>631.07523809523809</v>
      </c>
      <c r="I244" s="10">
        <f t="shared" si="13"/>
        <v>0</v>
      </c>
    </row>
    <row r="245" spans="1:9" x14ac:dyDescent="0.25">
      <c r="A245" s="22">
        <v>228</v>
      </c>
      <c r="B245" s="40">
        <v>7206000</v>
      </c>
      <c r="C245" s="36" t="s">
        <v>268</v>
      </c>
      <c r="D245" s="24">
        <v>12483.98</v>
      </c>
      <c r="E245" s="39">
        <v>39</v>
      </c>
      <c r="F245" s="15">
        <v>0</v>
      </c>
      <c r="G245" s="50">
        <f t="shared" si="14"/>
        <v>39</v>
      </c>
      <c r="H245" s="72">
        <f t="shared" si="15"/>
        <v>320.10205128205126</v>
      </c>
      <c r="I245" s="10">
        <f t="shared" si="13"/>
        <v>0</v>
      </c>
    </row>
    <row r="246" spans="1:9" x14ac:dyDescent="0.25">
      <c r="A246" s="22">
        <v>229</v>
      </c>
      <c r="B246" s="40">
        <v>7207000</v>
      </c>
      <c r="C246" s="36" t="s">
        <v>269</v>
      </c>
      <c r="D246" s="24">
        <v>152295.57</v>
      </c>
      <c r="E246" s="39">
        <v>273</v>
      </c>
      <c r="F246" s="15">
        <v>0</v>
      </c>
      <c r="G246" s="50">
        <f t="shared" si="14"/>
        <v>273</v>
      </c>
      <c r="H246" s="72">
        <f t="shared" si="15"/>
        <v>557.85923076923075</v>
      </c>
      <c r="I246" s="10">
        <f t="shared" si="13"/>
        <v>0</v>
      </c>
    </row>
    <row r="247" spans="1:9" x14ac:dyDescent="0.25">
      <c r="A247" s="22">
        <v>230</v>
      </c>
      <c r="B247" s="40">
        <v>7208000</v>
      </c>
      <c r="C247" s="36" t="s">
        <v>270</v>
      </c>
      <c r="D247" s="24">
        <v>5487.9</v>
      </c>
      <c r="E247" s="39">
        <v>18</v>
      </c>
      <c r="F247" s="15">
        <v>0</v>
      </c>
      <c r="G247" s="50">
        <f t="shared" si="14"/>
        <v>18</v>
      </c>
      <c r="H247" s="72">
        <f t="shared" si="15"/>
        <v>304.88333333333333</v>
      </c>
      <c r="I247" s="10">
        <f t="shared" si="13"/>
        <v>0</v>
      </c>
    </row>
    <row r="248" spans="1:9" x14ac:dyDescent="0.25">
      <c r="A248" s="22">
        <v>231</v>
      </c>
      <c r="B248" s="40">
        <v>7301000</v>
      </c>
      <c r="C248" s="36" t="s">
        <v>271</v>
      </c>
      <c r="D248" s="24">
        <v>13890.2</v>
      </c>
      <c r="E248" s="39">
        <v>29</v>
      </c>
      <c r="F248" s="15">
        <v>0</v>
      </c>
      <c r="G248" s="50">
        <f t="shared" si="14"/>
        <v>29</v>
      </c>
      <c r="H248" s="72">
        <f t="shared" si="15"/>
        <v>478.9724137931035</v>
      </c>
      <c r="I248" s="10">
        <f t="shared" si="13"/>
        <v>0</v>
      </c>
    </row>
    <row r="249" spans="1:9" x14ac:dyDescent="0.25">
      <c r="A249" s="22">
        <v>232</v>
      </c>
      <c r="B249" s="40">
        <v>7302000</v>
      </c>
      <c r="C249" s="36" t="s">
        <v>272</v>
      </c>
      <c r="D249" s="24">
        <v>30512.41</v>
      </c>
      <c r="E249" s="39">
        <v>35</v>
      </c>
      <c r="F249" s="15">
        <v>0</v>
      </c>
      <c r="G249" s="50">
        <f t="shared" si="14"/>
        <v>35</v>
      </c>
      <c r="H249" s="72">
        <f t="shared" si="15"/>
        <v>871.78314285714282</v>
      </c>
      <c r="I249" s="10">
        <f t="shared" si="13"/>
        <v>0</v>
      </c>
    </row>
    <row r="250" spans="1:9" x14ac:dyDescent="0.25">
      <c r="A250" s="22">
        <v>233</v>
      </c>
      <c r="B250" s="40">
        <v>7303000</v>
      </c>
      <c r="C250" s="36" t="s">
        <v>273</v>
      </c>
      <c r="D250" s="24">
        <v>7599.57</v>
      </c>
      <c r="E250" s="39">
        <v>12</v>
      </c>
      <c r="F250" s="15">
        <v>0</v>
      </c>
      <c r="G250" s="50">
        <f t="shared" si="14"/>
        <v>12</v>
      </c>
      <c r="H250" s="72">
        <f t="shared" si="15"/>
        <v>633.29750000000001</v>
      </c>
      <c r="I250" s="10">
        <f t="shared" si="13"/>
        <v>0</v>
      </c>
    </row>
    <row r="251" spans="1:9" x14ac:dyDescent="0.25">
      <c r="A251" s="22">
        <v>234</v>
      </c>
      <c r="B251" s="40">
        <v>7304000</v>
      </c>
      <c r="C251" s="36" t="s">
        <v>274</v>
      </c>
      <c r="D251" s="24">
        <v>11440.64</v>
      </c>
      <c r="E251" s="39">
        <v>9</v>
      </c>
      <c r="F251" s="15">
        <v>0</v>
      </c>
      <c r="G251" s="50">
        <f t="shared" si="14"/>
        <v>9</v>
      </c>
      <c r="H251" s="72">
        <f t="shared" si="15"/>
        <v>1271.1822222222222</v>
      </c>
      <c r="I251" s="10">
        <f t="shared" si="13"/>
        <v>0</v>
      </c>
    </row>
    <row r="252" spans="1:9" x14ac:dyDescent="0.25">
      <c r="A252" s="22">
        <v>235</v>
      </c>
      <c r="B252" s="40">
        <v>7307000</v>
      </c>
      <c r="C252" s="36" t="s">
        <v>275</v>
      </c>
      <c r="D252" s="24">
        <v>46354.14</v>
      </c>
      <c r="E252" s="39">
        <v>23</v>
      </c>
      <c r="F252" s="15">
        <v>0</v>
      </c>
      <c r="G252" s="50">
        <f t="shared" si="14"/>
        <v>23</v>
      </c>
      <c r="H252" s="72">
        <f t="shared" si="15"/>
        <v>2015.3973913043478</v>
      </c>
      <c r="I252" s="10">
        <f t="shared" si="13"/>
        <v>0</v>
      </c>
    </row>
    <row r="253" spans="1:9" x14ac:dyDescent="0.25">
      <c r="A253" s="22">
        <v>236</v>
      </c>
      <c r="B253" s="40">
        <v>7309000</v>
      </c>
      <c r="C253" s="36" t="s">
        <v>276</v>
      </c>
      <c r="D253" s="24">
        <v>28577.03</v>
      </c>
      <c r="E253" s="39">
        <v>13</v>
      </c>
      <c r="F253" s="15">
        <v>0</v>
      </c>
      <c r="G253" s="50">
        <f t="shared" si="14"/>
        <v>13</v>
      </c>
      <c r="H253" s="72">
        <f t="shared" si="15"/>
        <v>2198.2330769230766</v>
      </c>
      <c r="I253" s="10">
        <f t="shared" si="13"/>
        <v>0</v>
      </c>
    </row>
    <row r="254" spans="1:9" x14ac:dyDescent="0.25">
      <c r="A254" s="22">
        <v>237</v>
      </c>
      <c r="B254" s="40">
        <v>7310000</v>
      </c>
      <c r="C254" s="36" t="s">
        <v>277</v>
      </c>
      <c r="D254" s="24">
        <v>7011.14</v>
      </c>
      <c r="E254" s="39">
        <v>13</v>
      </c>
      <c r="F254" s="15">
        <v>0</v>
      </c>
      <c r="G254" s="50">
        <f t="shared" si="14"/>
        <v>13</v>
      </c>
      <c r="H254" s="72">
        <f t="shared" si="15"/>
        <v>539.31846153846152</v>
      </c>
      <c r="I254" s="10">
        <f t="shared" si="13"/>
        <v>0</v>
      </c>
    </row>
    <row r="255" spans="1:9" x14ac:dyDescent="0.25">
      <c r="A255" s="22">
        <v>238</v>
      </c>
      <c r="B255" s="40">
        <v>7311000</v>
      </c>
      <c r="C255" s="36" t="s">
        <v>278</v>
      </c>
      <c r="D255" s="24">
        <v>27513.78</v>
      </c>
      <c r="E255" s="39">
        <v>60</v>
      </c>
      <c r="F255" s="15">
        <v>0</v>
      </c>
      <c r="G255" s="50">
        <f t="shared" si="14"/>
        <v>60</v>
      </c>
      <c r="H255" s="72">
        <f t="shared" si="15"/>
        <v>458.56299999999999</v>
      </c>
      <c r="I255" s="10">
        <f t="shared" si="13"/>
        <v>0</v>
      </c>
    </row>
    <row r="256" spans="1:9" x14ac:dyDescent="0.25">
      <c r="A256" s="22">
        <v>239</v>
      </c>
      <c r="B256" s="40">
        <v>7401000</v>
      </c>
      <c r="C256" s="36" t="s">
        <v>279</v>
      </c>
      <c r="D256" s="24">
        <v>16418.63</v>
      </c>
      <c r="E256" s="39">
        <v>11</v>
      </c>
      <c r="F256" s="15">
        <v>0</v>
      </c>
      <c r="G256" s="50">
        <f t="shared" si="14"/>
        <v>11</v>
      </c>
      <c r="H256" s="72">
        <f t="shared" si="15"/>
        <v>1492.6027272727274</v>
      </c>
      <c r="I256" s="10">
        <f t="shared" si="13"/>
        <v>0</v>
      </c>
    </row>
    <row r="257" spans="1:9" x14ac:dyDescent="0.25">
      <c r="A257" s="22">
        <v>240</v>
      </c>
      <c r="B257" s="40">
        <v>7403000</v>
      </c>
      <c r="C257" s="36" t="s">
        <v>280</v>
      </c>
      <c r="D257" s="24">
        <v>11179.07</v>
      </c>
      <c r="E257" s="39">
        <v>18</v>
      </c>
      <c r="F257" s="15">
        <v>0</v>
      </c>
      <c r="G257" s="50">
        <f t="shared" si="14"/>
        <v>18</v>
      </c>
      <c r="H257" s="72">
        <f t="shared" si="15"/>
        <v>621.05944444444447</v>
      </c>
      <c r="I257" s="10">
        <f t="shared" si="13"/>
        <v>0</v>
      </c>
    </row>
    <row r="258" spans="1:9" x14ac:dyDescent="0.25">
      <c r="A258" s="22">
        <v>241</v>
      </c>
      <c r="B258" s="40">
        <v>7503000</v>
      </c>
      <c r="C258" s="36" t="s">
        <v>281</v>
      </c>
      <c r="D258" s="24">
        <v>4807.37</v>
      </c>
      <c r="E258" s="39">
        <v>28</v>
      </c>
      <c r="F258" s="15">
        <v>0</v>
      </c>
      <c r="G258" s="50">
        <f t="shared" si="14"/>
        <v>28</v>
      </c>
      <c r="H258" s="72">
        <f t="shared" si="15"/>
        <v>171.69178571428571</v>
      </c>
      <c r="I258" s="10">
        <f t="shared" si="13"/>
        <v>0</v>
      </c>
    </row>
    <row r="259" spans="1:9" x14ac:dyDescent="0.25">
      <c r="A259" s="22">
        <v>242</v>
      </c>
      <c r="B259" s="40">
        <v>7504000</v>
      </c>
      <c r="C259" s="36" t="s">
        <v>282</v>
      </c>
      <c r="D259" s="24">
        <v>17991.55</v>
      </c>
      <c r="E259" s="39">
        <v>73</v>
      </c>
      <c r="F259" s="15">
        <v>0</v>
      </c>
      <c r="G259" s="50">
        <f t="shared" si="14"/>
        <v>73</v>
      </c>
      <c r="H259" s="72">
        <f t="shared" si="15"/>
        <v>246.45958904109588</v>
      </c>
      <c r="I259" s="10">
        <f t="shared" si="13"/>
        <v>0</v>
      </c>
    </row>
    <row r="260" spans="1:9" x14ac:dyDescent="0.25">
      <c r="A260" s="22">
        <v>243</v>
      </c>
      <c r="B260" s="40">
        <v>7509000</v>
      </c>
      <c r="C260" s="36" t="s">
        <v>283</v>
      </c>
      <c r="D260" s="24">
        <v>2187.14</v>
      </c>
      <c r="E260" s="39">
        <v>22</v>
      </c>
      <c r="F260" s="15">
        <v>0</v>
      </c>
      <c r="G260" s="50">
        <f t="shared" si="14"/>
        <v>22</v>
      </c>
      <c r="H260" s="72">
        <f t="shared" si="15"/>
        <v>99.415454545454537</v>
      </c>
      <c r="I260" s="10">
        <f t="shared" si="13"/>
        <v>0</v>
      </c>
    </row>
    <row r="261" spans="1:9" ht="15.75" thickBot="1" x14ac:dyDescent="0.3">
      <c r="A261" s="22">
        <v>244</v>
      </c>
      <c r="B261" s="40">
        <v>7510000</v>
      </c>
      <c r="C261" s="36" t="s">
        <v>284</v>
      </c>
      <c r="D261" s="43">
        <v>8697.0300000000007</v>
      </c>
      <c r="E261" s="45">
        <v>37</v>
      </c>
      <c r="F261" s="48">
        <v>0</v>
      </c>
      <c r="G261" s="50">
        <f t="shared" si="14"/>
        <v>37</v>
      </c>
      <c r="H261" s="72">
        <f t="shared" si="15"/>
        <v>235.0548648648649</v>
      </c>
      <c r="I261" s="47">
        <f t="shared" si="13"/>
        <v>0</v>
      </c>
    </row>
    <row r="262" spans="1:9" ht="15.75" thickBot="1" x14ac:dyDescent="0.3">
      <c r="A262" s="22"/>
      <c r="D262" s="44">
        <f>SUM(D18:D261)</f>
        <v>5904255.8700000001</v>
      </c>
      <c r="E262" s="46">
        <f>SUM(E18:E261)</f>
        <v>10169</v>
      </c>
      <c r="F262" s="46">
        <f>SUM(F18:F261)</f>
        <v>60</v>
      </c>
      <c r="G262" s="49">
        <f>SUM(H18:H261)</f>
        <v>165463.94488810858</v>
      </c>
      <c r="H262" s="73">
        <f>SUM(H18:H261)</f>
        <v>165463.94488810858</v>
      </c>
      <c r="I262" s="44">
        <f>SUM(I18:I261)</f>
        <v>37801.396270717807</v>
      </c>
    </row>
  </sheetData>
  <mergeCells count="5">
    <mergeCell ref="B4:I4"/>
    <mergeCell ref="B5:I5"/>
    <mergeCell ref="B6:I6"/>
    <mergeCell ref="B7:I7"/>
    <mergeCell ref="B8:I8"/>
  </mergeCells>
  <pageMargins left="0.2" right="0.2" top="0.5" bottom="0.5" header="0.3" footer="0.3"/>
  <pageSetup scale="90" fitToWidth="0" orientation="landscape" r:id="rId1"/>
  <headerFooter>
    <oddFooter>&amp;LCurrent PSPS - 6710 Federal Preschool&amp;C&amp;P&amp;R&amp;D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PSPS 25-26</vt:lpstr>
      <vt:lpstr>'PSPS 25-26'!Print_Area</vt:lpstr>
      <vt:lpstr>'PSPS 25-26'!Print_Titles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Mikki Eubank (ADE)</dc:creator>
  <cp:lastModifiedBy>Mikki Eubank (ADE)</cp:lastModifiedBy>
  <cp:lastPrinted>2025-09-10T20:03:04Z</cp:lastPrinted>
  <dcterms:created xsi:type="dcterms:W3CDTF">2022-08-21T22:54:45Z</dcterms:created>
  <dcterms:modified xsi:type="dcterms:W3CDTF">2025-09-10T20:03:11Z</dcterms:modified>
</cp:coreProperties>
</file>