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ebsites\arksped.ade.arkansas.gov\documents\fundingFinance\"/>
    </mc:Choice>
  </mc:AlternateContent>
  <xr:revisionPtr revIDLastSave="0" documentId="8_{97F9A63B-2C2B-4B0F-B4E1-9355B152F629}" xr6:coauthVersionLast="47" xr6:coauthVersionMax="47" xr10:uidLastSave="{00000000-0000-0000-0000-000000000000}"/>
  <bookViews>
    <workbookView xWindow="1480" yWindow="1480" windowWidth="18720" windowHeight="11650" xr2:uid="{77B45F3A-6B71-4092-B26B-9049E1E821A2}"/>
  </bookViews>
  <sheets>
    <sheet name="FY24-25 (CO from 23-24)" sheetId="1" r:id="rId1"/>
  </sheets>
  <definedNames>
    <definedName name="_xlnm.Print_Area" localSheetId="0">'FY24-25 (CO from 23-24)'!$A$1:$M$275</definedName>
    <definedName name="_xlnm.Print_Titles" localSheetId="0">'FY24-25 (CO from 23-24)'!$8:$10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7" i="1" l="1"/>
  <c r="G216" i="1"/>
  <c r="M29" i="1"/>
  <c r="G30" i="1"/>
  <c r="G29" i="1"/>
  <c r="M30" i="1"/>
  <c r="M214" i="1"/>
  <c r="M215" i="1"/>
  <c r="M216" i="1"/>
  <c r="M237" i="1"/>
  <c r="M260" i="1"/>
  <c r="J275" i="1" l="1"/>
  <c r="H275" i="1"/>
  <c r="F275" i="1"/>
  <c r="G215" i="1"/>
  <c r="G11" i="1"/>
  <c r="I11" i="1" s="1"/>
  <c r="K11" i="1" s="1"/>
  <c r="M11" i="1" s="1"/>
  <c r="G12" i="1"/>
  <c r="I12" i="1" s="1"/>
  <c r="K12" i="1" s="1"/>
  <c r="M12" i="1" s="1"/>
  <c r="G13" i="1"/>
  <c r="I13" i="1" s="1"/>
  <c r="K13" i="1" s="1"/>
  <c r="M13" i="1" s="1"/>
  <c r="G14" i="1"/>
  <c r="I14" i="1" s="1"/>
  <c r="K14" i="1" s="1"/>
  <c r="M14" i="1" s="1"/>
  <c r="G15" i="1"/>
  <c r="I15" i="1" s="1"/>
  <c r="K15" i="1" s="1"/>
  <c r="M15" i="1" s="1"/>
  <c r="G16" i="1"/>
  <c r="I16" i="1" s="1"/>
  <c r="K16" i="1" s="1"/>
  <c r="M16" i="1" s="1"/>
  <c r="G17" i="1"/>
  <c r="I17" i="1" s="1"/>
  <c r="K17" i="1" s="1"/>
  <c r="M17" i="1" s="1"/>
  <c r="G18" i="1"/>
  <c r="I18" i="1" s="1"/>
  <c r="K18" i="1" s="1"/>
  <c r="M18" i="1" s="1"/>
  <c r="G19" i="1"/>
  <c r="G20" i="1"/>
  <c r="G21" i="1"/>
  <c r="G22" i="1"/>
  <c r="G23" i="1"/>
  <c r="I23" i="1" s="1"/>
  <c r="K23" i="1" s="1"/>
  <c r="M23" i="1" s="1"/>
  <c r="G24" i="1"/>
  <c r="I24" i="1" s="1"/>
  <c r="K24" i="1" s="1"/>
  <c r="G25" i="1"/>
  <c r="I25" i="1" s="1"/>
  <c r="K25" i="1" s="1"/>
  <c r="M25" i="1" s="1"/>
  <c r="G26" i="1"/>
  <c r="I26" i="1" s="1"/>
  <c r="K26" i="1" s="1"/>
  <c r="M26" i="1" s="1"/>
  <c r="G27" i="1"/>
  <c r="I27" i="1" s="1"/>
  <c r="K27" i="1" s="1"/>
  <c r="M27" i="1" s="1"/>
  <c r="G28" i="1"/>
  <c r="I28" i="1" s="1"/>
  <c r="K28" i="1" s="1"/>
  <c r="M28" i="1" s="1"/>
  <c r="G31" i="1"/>
  <c r="I31" i="1" s="1"/>
  <c r="K31" i="1" s="1"/>
  <c r="M31" i="1" s="1"/>
  <c r="G32" i="1"/>
  <c r="I32" i="1" s="1"/>
  <c r="K32" i="1" s="1"/>
  <c r="M32" i="1" s="1"/>
  <c r="G33" i="1"/>
  <c r="G34" i="1"/>
  <c r="I34" i="1" s="1"/>
  <c r="K34" i="1" s="1"/>
  <c r="M34" i="1" s="1"/>
  <c r="G35" i="1"/>
  <c r="G36" i="1"/>
  <c r="G37" i="1"/>
  <c r="G38" i="1"/>
  <c r="I38" i="1" s="1"/>
  <c r="K38" i="1" s="1"/>
  <c r="M38" i="1" s="1"/>
  <c r="G39" i="1"/>
  <c r="I39" i="1" s="1"/>
  <c r="K39" i="1" s="1"/>
  <c r="M39" i="1" s="1"/>
  <c r="G40" i="1"/>
  <c r="I40" i="1" s="1"/>
  <c r="K40" i="1" s="1"/>
  <c r="M40" i="1" s="1"/>
  <c r="G41" i="1"/>
  <c r="I41" i="1" s="1"/>
  <c r="K41" i="1" s="1"/>
  <c r="G42" i="1"/>
  <c r="I42" i="1" s="1"/>
  <c r="K42" i="1" s="1"/>
  <c r="M42" i="1" s="1"/>
  <c r="G43" i="1"/>
  <c r="I43" i="1" s="1"/>
  <c r="K43" i="1" s="1"/>
  <c r="M43" i="1" s="1"/>
  <c r="G44" i="1"/>
  <c r="I44" i="1" s="1"/>
  <c r="K44" i="1" s="1"/>
  <c r="M44" i="1" s="1"/>
  <c r="G45" i="1"/>
  <c r="G46" i="1"/>
  <c r="I46" i="1" s="1"/>
  <c r="K46" i="1" s="1"/>
  <c r="M46" i="1" s="1"/>
  <c r="G47" i="1"/>
  <c r="G48" i="1"/>
  <c r="G49" i="1"/>
  <c r="G50" i="1"/>
  <c r="I50" i="1" s="1"/>
  <c r="K50" i="1" s="1"/>
  <c r="M50" i="1" s="1"/>
  <c r="G51" i="1"/>
  <c r="I51" i="1" s="1"/>
  <c r="K51" i="1" s="1"/>
  <c r="M51" i="1" s="1"/>
  <c r="G52" i="1"/>
  <c r="I52" i="1" s="1"/>
  <c r="K52" i="1" s="1"/>
  <c r="M52" i="1" s="1"/>
  <c r="G53" i="1"/>
  <c r="I53" i="1" s="1"/>
  <c r="K53" i="1" s="1"/>
  <c r="M53" i="1" s="1"/>
  <c r="G54" i="1"/>
  <c r="I54" i="1" s="1"/>
  <c r="K54" i="1" s="1"/>
  <c r="M54" i="1" s="1"/>
  <c r="G55" i="1"/>
  <c r="I55" i="1" s="1"/>
  <c r="K55" i="1" s="1"/>
  <c r="M55" i="1" s="1"/>
  <c r="G56" i="1"/>
  <c r="I56" i="1" s="1"/>
  <c r="K56" i="1" s="1"/>
  <c r="M56" i="1" s="1"/>
  <c r="G57" i="1"/>
  <c r="G58" i="1"/>
  <c r="G59" i="1"/>
  <c r="I59" i="1" s="1"/>
  <c r="K59" i="1" s="1"/>
  <c r="M59" i="1" s="1"/>
  <c r="G60" i="1"/>
  <c r="G61" i="1"/>
  <c r="I61" i="1" s="1"/>
  <c r="K61" i="1" s="1"/>
  <c r="M61" i="1" s="1"/>
  <c r="G62" i="1"/>
  <c r="I62" i="1" s="1"/>
  <c r="K62" i="1" s="1"/>
  <c r="M62" i="1" s="1"/>
  <c r="G63" i="1"/>
  <c r="I63" i="1" s="1"/>
  <c r="K63" i="1" s="1"/>
  <c r="M63" i="1" s="1"/>
  <c r="G64" i="1"/>
  <c r="I64" i="1" s="1"/>
  <c r="K64" i="1" s="1"/>
  <c r="M64" i="1" s="1"/>
  <c r="G65" i="1"/>
  <c r="I65" i="1" s="1"/>
  <c r="K65" i="1" s="1"/>
  <c r="G66" i="1"/>
  <c r="I66" i="1" s="1"/>
  <c r="K66" i="1" s="1"/>
  <c r="M66" i="1" s="1"/>
  <c r="G67" i="1"/>
  <c r="I67" i="1" s="1"/>
  <c r="K67" i="1" s="1"/>
  <c r="M67" i="1" s="1"/>
  <c r="G68" i="1"/>
  <c r="I68" i="1" s="1"/>
  <c r="K68" i="1" s="1"/>
  <c r="M68" i="1" s="1"/>
  <c r="G69" i="1"/>
  <c r="G70" i="1"/>
  <c r="G71" i="1"/>
  <c r="I71" i="1" s="1"/>
  <c r="K71" i="1" s="1"/>
  <c r="M71" i="1" s="1"/>
  <c r="G72" i="1"/>
  <c r="G73" i="1"/>
  <c r="G74" i="1"/>
  <c r="I74" i="1" s="1"/>
  <c r="K74" i="1" s="1"/>
  <c r="M74" i="1" s="1"/>
  <c r="G75" i="1"/>
  <c r="G76" i="1"/>
  <c r="I76" i="1" s="1"/>
  <c r="K76" i="1" s="1"/>
  <c r="M76" i="1" s="1"/>
  <c r="G77" i="1"/>
  <c r="I77" i="1" s="1"/>
  <c r="K77" i="1" s="1"/>
  <c r="M77" i="1" s="1"/>
  <c r="G78" i="1"/>
  <c r="I78" i="1" s="1"/>
  <c r="K78" i="1" s="1"/>
  <c r="M78" i="1" s="1"/>
  <c r="G79" i="1"/>
  <c r="I79" i="1" s="1"/>
  <c r="K79" i="1" s="1"/>
  <c r="M79" i="1" s="1"/>
  <c r="G80" i="1"/>
  <c r="I80" i="1" s="1"/>
  <c r="K80" i="1" s="1"/>
  <c r="M80" i="1" s="1"/>
  <c r="G81" i="1"/>
  <c r="G82" i="1"/>
  <c r="I82" i="1" s="1"/>
  <c r="K82" i="1" s="1"/>
  <c r="M82" i="1" s="1"/>
  <c r="G83" i="1"/>
  <c r="G84" i="1"/>
  <c r="G85" i="1"/>
  <c r="G86" i="1"/>
  <c r="G87" i="1"/>
  <c r="I87" i="1" s="1"/>
  <c r="K87" i="1" s="1"/>
  <c r="M87" i="1" s="1"/>
  <c r="G88" i="1"/>
  <c r="I88" i="1" s="1"/>
  <c r="K88" i="1" s="1"/>
  <c r="M88" i="1" s="1"/>
  <c r="G89" i="1"/>
  <c r="I89" i="1" s="1"/>
  <c r="K89" i="1" s="1"/>
  <c r="M89" i="1" s="1"/>
  <c r="G90" i="1"/>
  <c r="I90" i="1" s="1"/>
  <c r="K90" i="1" s="1"/>
  <c r="M90" i="1" s="1"/>
  <c r="G91" i="1"/>
  <c r="I91" i="1" s="1"/>
  <c r="K91" i="1" s="1"/>
  <c r="M91" i="1" s="1"/>
  <c r="G92" i="1"/>
  <c r="I92" i="1" s="1"/>
  <c r="K92" i="1" s="1"/>
  <c r="M92" i="1" s="1"/>
  <c r="G93" i="1"/>
  <c r="G94" i="1"/>
  <c r="I94" i="1" s="1"/>
  <c r="K94" i="1" s="1"/>
  <c r="M94" i="1" s="1"/>
  <c r="G95" i="1"/>
  <c r="G96" i="1"/>
  <c r="G97" i="1"/>
  <c r="G98" i="1"/>
  <c r="I98" i="1" s="1"/>
  <c r="K98" i="1" s="1"/>
  <c r="M98" i="1" s="1"/>
  <c r="G99" i="1"/>
  <c r="I99" i="1" s="1"/>
  <c r="K99" i="1" s="1"/>
  <c r="M99" i="1" s="1"/>
  <c r="G100" i="1"/>
  <c r="I100" i="1" s="1"/>
  <c r="K100" i="1" s="1"/>
  <c r="M100" i="1" s="1"/>
  <c r="G101" i="1"/>
  <c r="I101" i="1" s="1"/>
  <c r="K101" i="1" s="1"/>
  <c r="G102" i="1"/>
  <c r="I102" i="1" s="1"/>
  <c r="K102" i="1" s="1"/>
  <c r="M102" i="1" s="1"/>
  <c r="G103" i="1"/>
  <c r="I103" i="1" s="1"/>
  <c r="K103" i="1" s="1"/>
  <c r="M103" i="1" s="1"/>
  <c r="G104" i="1"/>
  <c r="I104" i="1" s="1"/>
  <c r="K104" i="1" s="1"/>
  <c r="M104" i="1" s="1"/>
  <c r="G105" i="1"/>
  <c r="G106" i="1"/>
  <c r="I106" i="1" s="1"/>
  <c r="K106" i="1" s="1"/>
  <c r="M106" i="1" s="1"/>
  <c r="G107" i="1"/>
  <c r="I107" i="1" s="1"/>
  <c r="K107" i="1" s="1"/>
  <c r="M107" i="1" s="1"/>
  <c r="G108" i="1"/>
  <c r="G109" i="1"/>
  <c r="I109" i="1" s="1"/>
  <c r="K109" i="1" s="1"/>
  <c r="M109" i="1" s="1"/>
  <c r="G110" i="1"/>
  <c r="G111" i="1"/>
  <c r="I111" i="1" s="1"/>
  <c r="K111" i="1" s="1"/>
  <c r="M111" i="1" s="1"/>
  <c r="G112" i="1"/>
  <c r="I112" i="1" s="1"/>
  <c r="K112" i="1" s="1"/>
  <c r="M112" i="1" s="1"/>
  <c r="G113" i="1"/>
  <c r="I113" i="1" s="1"/>
  <c r="K113" i="1" s="1"/>
  <c r="M113" i="1" s="1"/>
  <c r="G114" i="1"/>
  <c r="I114" i="1" s="1"/>
  <c r="K114" i="1" s="1"/>
  <c r="M114" i="1" s="1"/>
  <c r="G115" i="1"/>
  <c r="I115" i="1" s="1"/>
  <c r="K115" i="1" s="1"/>
  <c r="M115" i="1" s="1"/>
  <c r="G116" i="1"/>
  <c r="I116" i="1" s="1"/>
  <c r="K116" i="1" s="1"/>
  <c r="M116" i="1" s="1"/>
  <c r="G117" i="1"/>
  <c r="G118" i="1"/>
  <c r="G119" i="1"/>
  <c r="G120" i="1"/>
  <c r="G121" i="1"/>
  <c r="G122" i="1"/>
  <c r="G123" i="1"/>
  <c r="I123" i="1" s="1"/>
  <c r="K123" i="1" s="1"/>
  <c r="M123" i="1" s="1"/>
  <c r="G124" i="1"/>
  <c r="I124" i="1" s="1"/>
  <c r="K124" i="1" s="1"/>
  <c r="M124" i="1" s="1"/>
  <c r="G125" i="1"/>
  <c r="I125" i="1" s="1"/>
  <c r="K125" i="1" s="1"/>
  <c r="M125" i="1" s="1"/>
  <c r="G126" i="1"/>
  <c r="I126" i="1" s="1"/>
  <c r="K126" i="1" s="1"/>
  <c r="M126" i="1" s="1"/>
  <c r="G127" i="1"/>
  <c r="I127" i="1" s="1"/>
  <c r="K127" i="1" s="1"/>
  <c r="M127" i="1" s="1"/>
  <c r="G128" i="1"/>
  <c r="I128" i="1" s="1"/>
  <c r="K128" i="1" s="1"/>
  <c r="M128" i="1" s="1"/>
  <c r="G129" i="1"/>
  <c r="G130" i="1"/>
  <c r="I130" i="1" s="1"/>
  <c r="K130" i="1" s="1"/>
  <c r="M130" i="1" s="1"/>
  <c r="G131" i="1"/>
  <c r="I131" i="1" s="1"/>
  <c r="K131" i="1" s="1"/>
  <c r="M131" i="1" s="1"/>
  <c r="G132" i="1"/>
  <c r="I132" i="1" s="1"/>
  <c r="K132" i="1" s="1"/>
  <c r="M132" i="1" s="1"/>
  <c r="G133" i="1"/>
  <c r="I133" i="1" s="1"/>
  <c r="K133" i="1" s="1"/>
  <c r="M133" i="1" s="1"/>
  <c r="G134" i="1"/>
  <c r="I134" i="1" s="1"/>
  <c r="K134" i="1" s="1"/>
  <c r="M134" i="1" s="1"/>
  <c r="G135" i="1"/>
  <c r="G136" i="1"/>
  <c r="I136" i="1" s="1"/>
  <c r="K136" i="1" s="1"/>
  <c r="M136" i="1" s="1"/>
  <c r="G137" i="1"/>
  <c r="G138" i="1"/>
  <c r="I138" i="1" s="1"/>
  <c r="K138" i="1" s="1"/>
  <c r="M138" i="1" s="1"/>
  <c r="G139" i="1"/>
  <c r="I139" i="1" s="1"/>
  <c r="K139" i="1" s="1"/>
  <c r="M139" i="1" s="1"/>
  <c r="G140" i="1"/>
  <c r="I140" i="1" s="1"/>
  <c r="K140" i="1" s="1"/>
  <c r="M140" i="1" s="1"/>
  <c r="G141" i="1"/>
  <c r="G142" i="1"/>
  <c r="G143" i="1"/>
  <c r="I143" i="1" s="1"/>
  <c r="K143" i="1" s="1"/>
  <c r="M143" i="1" s="1"/>
  <c r="G144" i="1"/>
  <c r="G145" i="1"/>
  <c r="G146" i="1"/>
  <c r="I146" i="1" s="1"/>
  <c r="K146" i="1" s="1"/>
  <c r="M146" i="1" s="1"/>
  <c r="G147" i="1"/>
  <c r="I147" i="1" s="1"/>
  <c r="K147" i="1" s="1"/>
  <c r="M147" i="1" s="1"/>
  <c r="G148" i="1"/>
  <c r="I148" i="1" s="1"/>
  <c r="K148" i="1" s="1"/>
  <c r="M148" i="1" s="1"/>
  <c r="G149" i="1"/>
  <c r="I149" i="1" s="1"/>
  <c r="K149" i="1" s="1"/>
  <c r="M149" i="1" s="1"/>
  <c r="G150" i="1"/>
  <c r="I150" i="1" s="1"/>
  <c r="K150" i="1" s="1"/>
  <c r="M150" i="1" s="1"/>
  <c r="G151" i="1"/>
  <c r="I151" i="1" s="1"/>
  <c r="K151" i="1" s="1"/>
  <c r="M151" i="1" s="1"/>
  <c r="G152" i="1"/>
  <c r="I152" i="1" s="1"/>
  <c r="K152" i="1" s="1"/>
  <c r="M152" i="1" s="1"/>
  <c r="G153" i="1"/>
  <c r="G154" i="1"/>
  <c r="G155" i="1"/>
  <c r="G156" i="1"/>
  <c r="G157" i="1"/>
  <c r="G158" i="1"/>
  <c r="G159" i="1"/>
  <c r="G160" i="1"/>
  <c r="I160" i="1" s="1"/>
  <c r="K160" i="1" s="1"/>
  <c r="M160" i="1" s="1"/>
  <c r="G161" i="1"/>
  <c r="I161" i="1" s="1"/>
  <c r="K161" i="1" s="1"/>
  <c r="M161" i="1" s="1"/>
  <c r="G162" i="1"/>
  <c r="I162" i="1" s="1"/>
  <c r="K162" i="1" s="1"/>
  <c r="M162" i="1" s="1"/>
  <c r="G163" i="1"/>
  <c r="I163" i="1" s="1"/>
  <c r="K163" i="1" s="1"/>
  <c r="M163" i="1" s="1"/>
  <c r="G164" i="1"/>
  <c r="I164" i="1" s="1"/>
  <c r="K164" i="1" s="1"/>
  <c r="M164" i="1" s="1"/>
  <c r="G165" i="1"/>
  <c r="G166" i="1"/>
  <c r="G167" i="1"/>
  <c r="G168" i="1"/>
  <c r="G169" i="1"/>
  <c r="I169" i="1" s="1"/>
  <c r="K169" i="1" s="1"/>
  <c r="M169" i="1" s="1"/>
  <c r="G170" i="1"/>
  <c r="I170" i="1" s="1"/>
  <c r="K170" i="1" s="1"/>
  <c r="M170" i="1" s="1"/>
  <c r="G171" i="1"/>
  <c r="I171" i="1" s="1"/>
  <c r="K171" i="1" s="1"/>
  <c r="M171" i="1" s="1"/>
  <c r="G172" i="1"/>
  <c r="I172" i="1" s="1"/>
  <c r="K172" i="1" s="1"/>
  <c r="M172" i="1" s="1"/>
  <c r="G173" i="1"/>
  <c r="I173" i="1" s="1"/>
  <c r="K173" i="1" s="1"/>
  <c r="M173" i="1" s="1"/>
  <c r="G174" i="1"/>
  <c r="I174" i="1" s="1"/>
  <c r="K174" i="1" s="1"/>
  <c r="M174" i="1" s="1"/>
  <c r="G175" i="1"/>
  <c r="I175" i="1" s="1"/>
  <c r="K175" i="1" s="1"/>
  <c r="M175" i="1" s="1"/>
  <c r="G176" i="1"/>
  <c r="I176" i="1" s="1"/>
  <c r="K176" i="1" s="1"/>
  <c r="M176" i="1" s="1"/>
  <c r="G177" i="1"/>
  <c r="G178" i="1"/>
  <c r="I178" i="1" s="1"/>
  <c r="K178" i="1" s="1"/>
  <c r="M178" i="1" s="1"/>
  <c r="G179" i="1"/>
  <c r="G180" i="1"/>
  <c r="G181" i="1"/>
  <c r="I181" i="1" s="1"/>
  <c r="K181" i="1" s="1"/>
  <c r="M181" i="1" s="1"/>
  <c r="G182" i="1"/>
  <c r="I182" i="1" s="1"/>
  <c r="K182" i="1" s="1"/>
  <c r="M182" i="1" s="1"/>
  <c r="G183" i="1"/>
  <c r="I183" i="1" s="1"/>
  <c r="K183" i="1" s="1"/>
  <c r="M183" i="1" s="1"/>
  <c r="G184" i="1"/>
  <c r="I184" i="1" s="1"/>
  <c r="K184" i="1" s="1"/>
  <c r="M184" i="1" s="1"/>
  <c r="G185" i="1"/>
  <c r="I185" i="1" s="1"/>
  <c r="K185" i="1" s="1"/>
  <c r="M185" i="1" s="1"/>
  <c r="G186" i="1"/>
  <c r="I186" i="1" s="1"/>
  <c r="K186" i="1" s="1"/>
  <c r="M186" i="1" s="1"/>
  <c r="G187" i="1"/>
  <c r="I187" i="1" s="1"/>
  <c r="K187" i="1" s="1"/>
  <c r="M187" i="1" s="1"/>
  <c r="G188" i="1"/>
  <c r="I188" i="1" s="1"/>
  <c r="K188" i="1" s="1"/>
  <c r="M188" i="1" s="1"/>
  <c r="G189" i="1"/>
  <c r="G190" i="1"/>
  <c r="G191" i="1"/>
  <c r="I191" i="1" s="1"/>
  <c r="K191" i="1" s="1"/>
  <c r="M191" i="1" s="1"/>
  <c r="G192" i="1"/>
  <c r="G193" i="1"/>
  <c r="G194" i="1"/>
  <c r="I194" i="1" s="1"/>
  <c r="K194" i="1" s="1"/>
  <c r="M194" i="1" s="1"/>
  <c r="G195" i="1"/>
  <c r="I195" i="1" s="1"/>
  <c r="K195" i="1" s="1"/>
  <c r="G196" i="1"/>
  <c r="I196" i="1" s="1"/>
  <c r="K196" i="1" s="1"/>
  <c r="M196" i="1" s="1"/>
  <c r="G197" i="1"/>
  <c r="I197" i="1" s="1"/>
  <c r="K197" i="1" s="1"/>
  <c r="M197" i="1" s="1"/>
  <c r="G198" i="1"/>
  <c r="I198" i="1" s="1"/>
  <c r="K198" i="1" s="1"/>
  <c r="M198" i="1" s="1"/>
  <c r="G199" i="1"/>
  <c r="I199" i="1" s="1"/>
  <c r="K199" i="1" s="1"/>
  <c r="M199" i="1" s="1"/>
  <c r="G200" i="1"/>
  <c r="I200" i="1" s="1"/>
  <c r="K200" i="1" s="1"/>
  <c r="M200" i="1" s="1"/>
  <c r="G201" i="1"/>
  <c r="G202" i="1"/>
  <c r="I202" i="1" s="1"/>
  <c r="K202" i="1" s="1"/>
  <c r="M202" i="1" s="1"/>
  <c r="G203" i="1"/>
  <c r="I203" i="1" s="1"/>
  <c r="K203" i="1" s="1"/>
  <c r="G204" i="1"/>
  <c r="G205" i="1"/>
  <c r="I205" i="1" s="1"/>
  <c r="K205" i="1" s="1"/>
  <c r="M205" i="1" s="1"/>
  <c r="G206" i="1"/>
  <c r="I206" i="1" s="1"/>
  <c r="K206" i="1" s="1"/>
  <c r="M206" i="1" s="1"/>
  <c r="G207" i="1"/>
  <c r="I207" i="1" s="1"/>
  <c r="K207" i="1" s="1"/>
  <c r="M207" i="1" s="1"/>
  <c r="G208" i="1"/>
  <c r="I208" i="1" s="1"/>
  <c r="K208" i="1" s="1"/>
  <c r="M208" i="1" s="1"/>
  <c r="G209" i="1"/>
  <c r="I209" i="1" s="1"/>
  <c r="K209" i="1" s="1"/>
  <c r="M209" i="1" s="1"/>
  <c r="G210" i="1"/>
  <c r="I210" i="1" s="1"/>
  <c r="K210" i="1" s="1"/>
  <c r="M210" i="1" s="1"/>
  <c r="G211" i="1"/>
  <c r="I211" i="1" s="1"/>
  <c r="K211" i="1" s="1"/>
  <c r="M211" i="1" s="1"/>
  <c r="G212" i="1"/>
  <c r="I212" i="1" s="1"/>
  <c r="K212" i="1" s="1"/>
  <c r="M212" i="1" s="1"/>
  <c r="G213" i="1"/>
  <c r="I213" i="1" s="1"/>
  <c r="K213" i="1" s="1"/>
  <c r="M213" i="1" s="1"/>
  <c r="G214" i="1"/>
  <c r="G217" i="1"/>
  <c r="I217" i="1" s="1"/>
  <c r="K217" i="1" s="1"/>
  <c r="M217" i="1" s="1"/>
  <c r="G218" i="1"/>
  <c r="G219" i="1"/>
  <c r="G220" i="1"/>
  <c r="I220" i="1" s="1"/>
  <c r="K220" i="1" s="1"/>
  <c r="M220" i="1" s="1"/>
  <c r="G221" i="1"/>
  <c r="G222" i="1"/>
  <c r="I222" i="1" s="1"/>
  <c r="K222" i="1" s="1"/>
  <c r="M222" i="1" s="1"/>
  <c r="G223" i="1"/>
  <c r="I223" i="1" s="1"/>
  <c r="K223" i="1" s="1"/>
  <c r="M223" i="1" s="1"/>
  <c r="G224" i="1"/>
  <c r="I224" i="1" s="1"/>
  <c r="K224" i="1" s="1"/>
  <c r="M224" i="1" s="1"/>
  <c r="G225" i="1"/>
  <c r="I225" i="1" s="1"/>
  <c r="K225" i="1" s="1"/>
  <c r="M225" i="1" s="1"/>
  <c r="G226" i="1"/>
  <c r="I226" i="1" s="1"/>
  <c r="K226" i="1" s="1"/>
  <c r="M226" i="1" s="1"/>
  <c r="G227" i="1"/>
  <c r="G228" i="1"/>
  <c r="I228" i="1" s="1"/>
  <c r="K228" i="1" s="1"/>
  <c r="M228" i="1" s="1"/>
  <c r="G229" i="1"/>
  <c r="G230" i="1"/>
  <c r="G231" i="1"/>
  <c r="I231" i="1" s="1"/>
  <c r="K231" i="1" s="1"/>
  <c r="G232" i="1"/>
  <c r="I232" i="1" s="1"/>
  <c r="K232" i="1" s="1"/>
  <c r="M232" i="1" s="1"/>
  <c r="G233" i="1"/>
  <c r="I233" i="1" s="1"/>
  <c r="K233" i="1" s="1"/>
  <c r="M233" i="1" s="1"/>
  <c r="G234" i="1"/>
  <c r="I234" i="1" s="1"/>
  <c r="K234" i="1" s="1"/>
  <c r="M234" i="1" s="1"/>
  <c r="G235" i="1"/>
  <c r="I235" i="1" s="1"/>
  <c r="K235" i="1" s="1"/>
  <c r="M235" i="1" s="1"/>
  <c r="G236" i="1"/>
  <c r="I236" i="1" s="1"/>
  <c r="K236" i="1" s="1"/>
  <c r="M236" i="1" s="1"/>
  <c r="G238" i="1"/>
  <c r="I238" i="1" s="1"/>
  <c r="K238" i="1" s="1"/>
  <c r="M238" i="1" s="1"/>
  <c r="G239" i="1"/>
  <c r="I239" i="1" s="1"/>
  <c r="K239" i="1" s="1"/>
  <c r="M239" i="1" s="1"/>
  <c r="G240" i="1"/>
  <c r="G241" i="1"/>
  <c r="I241" i="1" s="1"/>
  <c r="K241" i="1" s="1"/>
  <c r="M241" i="1" s="1"/>
  <c r="G242" i="1"/>
  <c r="G243" i="1"/>
  <c r="G244" i="1"/>
  <c r="G245" i="1"/>
  <c r="G246" i="1"/>
  <c r="I246" i="1" s="1"/>
  <c r="K246" i="1" s="1"/>
  <c r="M246" i="1" s="1"/>
  <c r="G247" i="1"/>
  <c r="I247" i="1" s="1"/>
  <c r="K247" i="1" s="1"/>
  <c r="M247" i="1" s="1"/>
  <c r="G248" i="1"/>
  <c r="I248" i="1" s="1"/>
  <c r="K248" i="1" s="1"/>
  <c r="M248" i="1" s="1"/>
  <c r="G249" i="1"/>
  <c r="I249" i="1" s="1"/>
  <c r="K249" i="1" s="1"/>
  <c r="M249" i="1" s="1"/>
  <c r="G250" i="1"/>
  <c r="I250" i="1" s="1"/>
  <c r="K250" i="1" s="1"/>
  <c r="M250" i="1" s="1"/>
  <c r="G251" i="1"/>
  <c r="I251" i="1" s="1"/>
  <c r="K251" i="1" s="1"/>
  <c r="M251" i="1" s="1"/>
  <c r="G252" i="1"/>
  <c r="G253" i="1"/>
  <c r="I253" i="1" s="1"/>
  <c r="K253" i="1" s="1"/>
  <c r="M253" i="1" s="1"/>
  <c r="G254" i="1"/>
  <c r="G255" i="1"/>
  <c r="G256" i="1"/>
  <c r="I256" i="1" s="1"/>
  <c r="K256" i="1" s="1"/>
  <c r="M256" i="1" s="1"/>
  <c r="G257" i="1"/>
  <c r="I257" i="1" s="1"/>
  <c r="K257" i="1" s="1"/>
  <c r="M257" i="1" s="1"/>
  <c r="G258" i="1"/>
  <c r="I258" i="1" s="1"/>
  <c r="K258" i="1" s="1"/>
  <c r="M258" i="1" s="1"/>
  <c r="G259" i="1"/>
  <c r="I259" i="1" s="1"/>
  <c r="K259" i="1" s="1"/>
  <c r="M259" i="1" s="1"/>
  <c r="G260" i="1"/>
  <c r="G261" i="1"/>
  <c r="I261" i="1" s="1"/>
  <c r="K261" i="1" s="1"/>
  <c r="M261" i="1" s="1"/>
  <c r="G262" i="1"/>
  <c r="I262" i="1" s="1"/>
  <c r="K262" i="1" s="1"/>
  <c r="M262" i="1" s="1"/>
  <c r="G263" i="1"/>
  <c r="I263" i="1" s="1"/>
  <c r="K263" i="1" s="1"/>
  <c r="M263" i="1" s="1"/>
  <c r="G264" i="1"/>
  <c r="G265" i="1"/>
  <c r="G266" i="1"/>
  <c r="G267" i="1"/>
  <c r="G268" i="1"/>
  <c r="I268" i="1" s="1"/>
  <c r="K268" i="1" s="1"/>
  <c r="M268" i="1" s="1"/>
  <c r="G269" i="1"/>
  <c r="I269" i="1" s="1"/>
  <c r="K269" i="1" s="1"/>
  <c r="M269" i="1" s="1"/>
  <c r="G270" i="1"/>
  <c r="I270" i="1" s="1"/>
  <c r="K270" i="1" s="1"/>
  <c r="M270" i="1" s="1"/>
  <c r="G271" i="1"/>
  <c r="I271" i="1" s="1"/>
  <c r="K271" i="1" s="1"/>
  <c r="M271" i="1" s="1"/>
  <c r="G272" i="1"/>
  <c r="I272" i="1" s="1"/>
  <c r="K272" i="1" s="1"/>
  <c r="M272" i="1" s="1"/>
  <c r="G273" i="1"/>
  <c r="I273" i="1" s="1"/>
  <c r="K273" i="1" s="1"/>
  <c r="M273" i="1" s="1"/>
  <c r="G274" i="1"/>
  <c r="I274" i="1" s="1"/>
  <c r="K274" i="1" s="1"/>
  <c r="M274" i="1" s="1"/>
  <c r="E275" i="1"/>
  <c r="D275" i="1"/>
  <c r="I267" i="1"/>
  <c r="K267" i="1" s="1"/>
  <c r="M267" i="1" s="1"/>
  <c r="I264" i="1"/>
  <c r="I254" i="1"/>
  <c r="K254" i="1"/>
  <c r="M254" i="1" s="1"/>
  <c r="I252" i="1"/>
  <c r="K252" i="1" s="1"/>
  <c r="M252" i="1" s="1"/>
  <c r="I245" i="1"/>
  <c r="K245" i="1" s="1"/>
  <c r="M245" i="1" s="1"/>
  <c r="I244" i="1"/>
  <c r="K244" i="1" s="1"/>
  <c r="M244" i="1" s="1"/>
  <c r="I243" i="1"/>
  <c r="K243" i="1" s="1"/>
  <c r="M243" i="1" s="1"/>
  <c r="I240" i="1"/>
  <c r="K240" i="1" s="1"/>
  <c r="M240" i="1" s="1"/>
  <c r="I227" i="1"/>
  <c r="K227" i="1"/>
  <c r="M227" i="1" s="1"/>
  <c r="I221" i="1"/>
  <c r="K221" i="1" s="1"/>
  <c r="M221" i="1" s="1"/>
  <c r="I219" i="1"/>
  <c r="K219" i="1" s="1"/>
  <c r="M219" i="1" s="1"/>
  <c r="I218" i="1"/>
  <c r="K218" i="1" s="1"/>
  <c r="M218" i="1" s="1"/>
  <c r="K214" i="1"/>
  <c r="I204" i="1"/>
  <c r="K204" i="1" s="1"/>
  <c r="M204" i="1" s="1"/>
  <c r="I190" i="1"/>
  <c r="K190" i="1" s="1"/>
  <c r="M190" i="1" s="1"/>
  <c r="I180" i="1"/>
  <c r="K180" i="1" s="1"/>
  <c r="M180" i="1" s="1"/>
  <c r="I179" i="1"/>
  <c r="K179" i="1" s="1"/>
  <c r="M179" i="1" s="1"/>
  <c r="I166" i="1"/>
  <c r="K166" i="1" s="1"/>
  <c r="M166" i="1" s="1"/>
  <c r="I158" i="1"/>
  <c r="K158" i="1"/>
  <c r="M158" i="1" s="1"/>
  <c r="I156" i="1"/>
  <c r="K156" i="1" s="1"/>
  <c r="M156" i="1" s="1"/>
  <c r="I155" i="1"/>
  <c r="K155" i="1" s="1"/>
  <c r="M155" i="1" s="1"/>
  <c r="I154" i="1"/>
  <c r="K154" i="1" s="1"/>
  <c r="M154" i="1" s="1"/>
  <c r="I142" i="1"/>
  <c r="K142" i="1" s="1"/>
  <c r="M142" i="1" s="1"/>
  <c r="I122" i="1"/>
  <c r="K122" i="1" s="1"/>
  <c r="M122" i="1" s="1"/>
  <c r="I121" i="1"/>
  <c r="K121" i="1" s="1"/>
  <c r="M121" i="1" s="1"/>
  <c r="I119" i="1"/>
  <c r="K119" i="1" s="1"/>
  <c r="M119" i="1" s="1"/>
  <c r="I117" i="1"/>
  <c r="K117" i="1" s="1"/>
  <c r="M117" i="1" s="1"/>
  <c r="I108" i="1"/>
  <c r="K108" i="1" s="1"/>
  <c r="M108" i="1" s="1"/>
  <c r="I105" i="1"/>
  <c r="K105" i="1" s="1"/>
  <c r="M105" i="1" s="1"/>
  <c r="I97" i="1"/>
  <c r="K97" i="1" s="1"/>
  <c r="M97" i="1" s="1"/>
  <c r="I93" i="1"/>
  <c r="K93" i="1" s="1"/>
  <c r="M93" i="1" s="1"/>
  <c r="I85" i="1"/>
  <c r="K85" i="1" s="1"/>
  <c r="M85" i="1" s="1"/>
  <c r="I84" i="1"/>
  <c r="K84" i="1"/>
  <c r="M84" i="1" s="1"/>
  <c r="I81" i="1"/>
  <c r="K81" i="1" s="1"/>
  <c r="M81" i="1" s="1"/>
  <c r="I73" i="1"/>
  <c r="K73" i="1" s="1"/>
  <c r="M73" i="1" s="1"/>
  <c r="I69" i="1"/>
  <c r="K69" i="1"/>
  <c r="M69" i="1" s="1"/>
  <c r="I60" i="1"/>
  <c r="K60" i="1" s="1"/>
  <c r="I57" i="1"/>
  <c r="K57" i="1" s="1"/>
  <c r="M57" i="1" s="1"/>
  <c r="I49" i="1"/>
  <c r="K49" i="1" s="1"/>
  <c r="M49" i="1" s="1"/>
  <c r="I45" i="1"/>
  <c r="K45" i="1" s="1"/>
  <c r="M45" i="1" s="1"/>
  <c r="I37" i="1"/>
  <c r="K37" i="1" s="1"/>
  <c r="M37" i="1" s="1"/>
  <c r="I36" i="1"/>
  <c r="K36" i="1"/>
  <c r="M36" i="1" s="1"/>
  <c r="I33" i="1"/>
  <c r="K33" i="1" s="1"/>
  <c r="M33" i="1" s="1"/>
  <c r="I47" i="1"/>
  <c r="K47" i="1" s="1"/>
  <c r="M47" i="1" s="1"/>
  <c r="I242" i="1"/>
  <c r="K242" i="1"/>
  <c r="M242" i="1" s="1"/>
  <c r="I145" i="1"/>
  <c r="K145" i="1"/>
  <c r="M145" i="1" s="1"/>
  <c r="I177" i="1"/>
  <c r="K177" i="1" s="1"/>
  <c r="M177" i="1" s="1"/>
  <c r="I201" i="1"/>
  <c r="K201" i="1" s="1"/>
  <c r="M201" i="1" s="1"/>
  <c r="I95" i="1"/>
  <c r="K95" i="1" s="1"/>
  <c r="M95" i="1" s="1"/>
  <c r="I266" i="1"/>
  <c r="K266" i="1"/>
  <c r="M266" i="1" s="1"/>
  <c r="I153" i="1"/>
  <c r="K153" i="1"/>
  <c r="M153" i="1" s="1"/>
  <c r="K264" i="1"/>
  <c r="M264" i="1" s="1"/>
  <c r="I22" i="1"/>
  <c r="K22" i="1" s="1"/>
  <c r="I137" i="1"/>
  <c r="K137" i="1" s="1"/>
  <c r="M137" i="1" s="1"/>
  <c r="I193" i="1"/>
  <c r="K193" i="1" s="1"/>
  <c r="M193" i="1" s="1"/>
  <c r="I19" i="1"/>
  <c r="K19" i="1" s="1"/>
  <c r="M19" i="1" s="1"/>
  <c r="I229" i="1"/>
  <c r="K229" i="1"/>
  <c r="M229" i="1" s="1"/>
  <c r="I83" i="1"/>
  <c r="K83" i="1"/>
  <c r="M83" i="1" s="1"/>
  <c r="I75" i="1"/>
  <c r="K75" i="1"/>
  <c r="M75" i="1" s="1"/>
  <c r="I35" i="1"/>
  <c r="K35" i="1"/>
  <c r="M35" i="1" s="1"/>
  <c r="I58" i="1"/>
  <c r="K58" i="1" s="1"/>
  <c r="M58" i="1" s="1"/>
  <c r="I192" i="1"/>
  <c r="K192" i="1"/>
  <c r="M192" i="1" s="1"/>
  <c r="I168" i="1"/>
  <c r="K168" i="1"/>
  <c r="M168" i="1" s="1"/>
  <c r="I144" i="1"/>
  <c r="K144" i="1"/>
  <c r="M144" i="1" s="1"/>
  <c r="I129" i="1"/>
  <c r="K129" i="1"/>
  <c r="M129" i="1" s="1"/>
  <c r="I265" i="1"/>
  <c r="K265" i="1"/>
  <c r="M265" i="1" s="1"/>
  <c r="I167" i="1"/>
  <c r="K167" i="1"/>
  <c r="M167" i="1" s="1"/>
  <c r="I159" i="1"/>
  <c r="K159" i="1" s="1"/>
  <c r="M159" i="1" s="1"/>
  <c r="I135" i="1"/>
  <c r="K135" i="1" s="1"/>
  <c r="M135" i="1" s="1"/>
  <c r="I120" i="1"/>
  <c r="K120" i="1" s="1"/>
  <c r="M120" i="1" s="1"/>
  <c r="I96" i="1"/>
  <c r="K96" i="1" s="1"/>
  <c r="M96" i="1" s="1"/>
  <c r="I72" i="1"/>
  <c r="K72" i="1" s="1"/>
  <c r="M72" i="1" s="1"/>
  <c r="I48" i="1"/>
  <c r="K48" i="1" s="1"/>
  <c r="M48" i="1" s="1"/>
  <c r="I21" i="1"/>
  <c r="K21" i="1" s="1"/>
  <c r="M21" i="1" s="1"/>
  <c r="I255" i="1"/>
  <c r="K255" i="1"/>
  <c r="M255" i="1" s="1"/>
  <c r="I230" i="1"/>
  <c r="K230" i="1"/>
  <c r="M230" i="1" s="1"/>
  <c r="I189" i="1"/>
  <c r="K189" i="1" s="1"/>
  <c r="M189" i="1" s="1"/>
  <c r="I165" i="1"/>
  <c r="K165" i="1" s="1"/>
  <c r="M165" i="1" s="1"/>
  <c r="I157" i="1"/>
  <c r="K157" i="1" s="1"/>
  <c r="M157" i="1" s="1"/>
  <c r="I141" i="1"/>
  <c r="K141" i="1"/>
  <c r="M141" i="1" s="1"/>
  <c r="I118" i="1"/>
  <c r="K118" i="1" s="1"/>
  <c r="M118" i="1" s="1"/>
  <c r="I110" i="1"/>
  <c r="K110" i="1" s="1"/>
  <c r="M110" i="1" s="1"/>
  <c r="I86" i="1"/>
  <c r="K86" i="1" s="1"/>
  <c r="M86" i="1" s="1"/>
  <c r="I70" i="1"/>
  <c r="K70" i="1" s="1"/>
  <c r="M70" i="1" s="1"/>
  <c r="I20" i="1"/>
  <c r="K20" i="1" s="1"/>
  <c r="M20" i="1" s="1"/>
  <c r="M275" i="1" l="1"/>
  <c r="G275" i="1"/>
</calcChain>
</file>

<file path=xl/sharedStrings.xml><?xml version="1.0" encoding="utf-8"?>
<sst xmlns="http://schemas.openxmlformats.org/spreadsheetml/2006/main" count="294" uniqueCount="291">
  <si>
    <t>SPECIAL EDUCATION FINANCE UNIT</t>
  </si>
  <si>
    <t>Child Count</t>
  </si>
  <si>
    <t>ADJUSTED</t>
  </si>
  <si>
    <t>LEA #</t>
  </si>
  <si>
    <t>DISTRICT</t>
  </si>
  <si>
    <t xml:space="preserve"> COST PER CHILD</t>
  </si>
  <si>
    <t>PSPS</t>
  </si>
  <si>
    <t>DEWITT SCHOOL DISTRICT</t>
  </si>
  <si>
    <t>STUTTGART SCHOOL DISTRICT</t>
  </si>
  <si>
    <t>CROSSETT SCHOOL DISTRICT</t>
  </si>
  <si>
    <t>HAMBURG SCHOOL DISTRICT</t>
  </si>
  <si>
    <t>COTTER SCHOOL DISTRICT</t>
  </si>
  <si>
    <t>MOUNTAIN HOME SCHOOL DISTRICT</t>
  </si>
  <si>
    <t>NORFORK SCHOOL DISTRICT</t>
  </si>
  <si>
    <t>BENTONVILLE SCHOOL DISTRICT</t>
  </si>
  <si>
    <t>DECATUR SCHOOL DISTRICT</t>
  </si>
  <si>
    <t>GENTRY SCHOOL DISTRICT</t>
  </si>
  <si>
    <t>GRAVETTE SCHOOL DISTRICT</t>
  </si>
  <si>
    <t>ROGERS SCHOOL DISTRICT</t>
  </si>
  <si>
    <t>SILOAM SPRINGS SCHOOL DISTRICT</t>
  </si>
  <si>
    <t>PEA RIDGE SCHOOL DISTRICT</t>
  </si>
  <si>
    <t>ARKANSAS ARTS ACADEMY</t>
  </si>
  <si>
    <t>FOUNDERS CLASSICAL ACADEMIES OF ARKANSAS</t>
  </si>
  <si>
    <t>ARKANSAS CONNECTIONS ACADEMY</t>
  </si>
  <si>
    <t>HOPE ACADEMY</t>
  </si>
  <si>
    <t>ALPENA SCHOOL DISTRICT</t>
  </si>
  <si>
    <t>BERGMAN SCHOOL DISTRICT</t>
  </si>
  <si>
    <t>HARRISON SCHOOL DISTRICT</t>
  </si>
  <si>
    <t>OMAHA SCHOOL DISTRICT</t>
  </si>
  <si>
    <t>VALLEY SPRINGS SCHOOL DISTRICT</t>
  </si>
  <si>
    <t>LEAD HILL SCHOOL DISTRICT</t>
  </si>
  <si>
    <t>HERMITAGE SCHOOL DISTRICT</t>
  </si>
  <si>
    <t>WARREN SCHOOL DISTRICT</t>
  </si>
  <si>
    <t>HAMPTON SCHOOL DISTRICT</t>
  </si>
  <si>
    <t>BERRYVILLE SCHOOL DISTRICT</t>
  </si>
  <si>
    <t>EUREKA SPRINGS SCHOOL DISTRICT</t>
  </si>
  <si>
    <t>GREEN FOREST SCHOOL DISTRICT</t>
  </si>
  <si>
    <t>DERMOTT SCHOOL DISTRICT</t>
  </si>
  <si>
    <t>LAKESIDE SCHOOL DISTRICT (CHICOT)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</si>
  <si>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</si>
  <si>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</si>
  <si>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</si>
  <si>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</si>
  <si>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</si>
  <si>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</si>
  <si>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</si>
  <si>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</si>
  <si>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WEST SIDE SCHOOL DISTRICT (CLEBURNE)</t>
  </si>
  <si>
    <t>WOODLAWN SCHOOL DISTRICT</t>
  </si>
  <si>
    <t>CLEVELAND COUNTY SCHOOL DISTRICT</t>
  </si>
  <si>
    <t>MAGNOLIA SCHOOL DISTRICT</t>
  </si>
  <si>
    <t>EMERSON-TAYLOR-BRADLEY SCHOOL DISTRICT</t>
  </si>
  <si>
    <t>NEMO VISTA SCHOOL DISTRICT</t>
  </si>
  <si>
    <t>WONDERVIEW SCHOOL DISTRICT</t>
  </si>
  <si>
    <t>SOUTH CONWAY COUNTY SCHOOL DISTRICT</t>
  </si>
  <si>
    <t>BAY SCHOOL DISTRICT</t>
  </si>
  <si>
    <t>WESTSIDE SCHOOL DISTRICT (CRAIGHEAD)</t>
  </si>
  <si>
    <t>BROOKLAND SCHOOL DISTRICT</t>
  </si>
  <si>
    <t>BUFFALO IS.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</si>
  <si>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</si>
  <si>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</si>
  <si>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</si>
  <si>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</si>
  <si>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</si>
  <si>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</si>
  <si>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</si>
  <si>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</si>
  <si>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</si>
  <si>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</si>
  <si>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</si>
  <si>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</si>
  <si>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</si>
  <si>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</si>
  <si>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</si>
  <si>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</si>
  <si>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</si>
  <si>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</si>
  <si>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</si>
  <si>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</si>
  <si>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</si>
  <si>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</si>
  <si>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MT. VERNON/ENOLA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</si>
  <si>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</si>
  <si>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</si>
  <si>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</si>
  <si>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</si>
  <si>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</si>
  <si>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</si>
  <si>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</si>
  <si>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CUTTER-MORNING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</si>
  <si>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</si>
  <si>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</si>
  <si>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</si>
  <si>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</si>
  <si>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DIST(GARLAND)</t>
  </si>
  <si>
    <t>MOUNTAIN PINE SCHOOL DISTRICT</t>
  </si>
  <si>
    <t>POYEN SCHOOL DISTRICT</t>
  </si>
  <si>
    <t>SHERIDAN SCHOOL DISTRICT</t>
  </si>
  <si>
    <t>MARMADUKE SCHOOL DISTRICT</t>
  </si>
  <si>
    <t>GREENE CO. TECH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</si>
  <si>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</si>
  <si>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</si>
  <si>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</si>
  <si>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</si>
  <si>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</si>
  <si>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</si>
  <si>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</si>
  <si>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</si>
  <si>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</si>
  <si>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</si>
  <si>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</si>
  <si>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</si>
  <si>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</si>
  <si>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SOUTHSIDE SCHOOL DISTRICT (INDEPENDENCE)</t>
  </si>
  <si>
    <t>MIDLAND SCHOOL DISTRICT</t>
  </si>
  <si>
    <t>CEDAR RIDGE SCHOOL DISTRICT</t>
  </si>
  <si>
    <t>CALICO ROCK SCHOOL DISTRICT</t>
  </si>
  <si>
    <t>MELBOURNE SCHOOL DISTRICT</t>
  </si>
  <si>
    <t>IZARD COUNTY CONSOLIDATED SCHOOL DISTRICT</t>
  </si>
  <si>
    <t>NEWPORT SCHOOL DISTRICT</t>
  </si>
  <si>
    <t>JACKSON CO. SCHOOL DISTRICT</t>
  </si>
  <si>
    <t>PINE BLUFF SCHOOL DISTRICT</t>
  </si>
  <si>
    <t>WATSON CHAPEL SCHOOL DISTRICT</t>
  </si>
  <si>
    <t>WHITE HALL SCHOOL DISTRICT</t>
  </si>
  <si>
    <t>FRIENDSHIP ASPIRE PINE BLUFF</t>
  </si>
  <si>
    <t>DEPARTMENT OF CORRECTION</t>
  </si>
  <si>
    <t>CLARKSVILLE SCHOOL DISTRICT</t>
  </si>
  <si>
    <t>LAMAR SCHOOL DISTRICT</t>
  </si>
  <si>
    <t>WESTSIDE SCHOOL DISTRICT (JOHNSON)</t>
  </si>
  <si>
    <t>LAFAYETTE COUNTY SCHOOL DISTRICT</t>
  </si>
  <si>
    <t>HOXIE SCHOOL DISTRICT</t>
  </si>
  <si>
    <t>SLOAN-HENDRIX SCHOOL DISTRICT</t>
  </si>
  <si>
    <t>HILLCREST SCHOOL DISTRICT</t>
  </si>
  <si>
    <t>LAWRENCE CO. SCHOOL DISTRICT</t>
  </si>
  <si>
    <t>IMBODEN CHARTER SCHOOL DISTRICT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</si>
  <si>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</si>
  <si>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</si>
  <si>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</si>
  <si>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</si>
  <si>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</si>
  <si>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</si>
  <si>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</si>
  <si>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</si>
  <si>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</si>
  <si>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</si>
  <si>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</si>
  <si>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</si>
  <si>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</si>
  <si>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</si>
  <si>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YELLVILLE-SUMMIT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</si>
  <si>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</si>
  <si>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</si>
  <si>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</si>
  <si>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</si>
  <si>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</si>
  <si>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</si>
  <si>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</si>
  <si>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</si>
  <si>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</si>
  <si>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</si>
  <si>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</si>
  <si>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</si>
  <si>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</si>
  <si>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</si>
  <si>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</si>
  <si>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</si>
  <si>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DEER/MT. JUDEA SCHOOL DISTRICT</t>
  </si>
  <si>
    <t>BEARDEN SCHOOL DISTRICT</t>
  </si>
  <si>
    <t>CAMDEN FAIRVIEW SCHOOL DISTRICT</t>
  </si>
  <si>
    <t>HARMONY GROVE SCHOOL DISTRICT (OUACHITA)</t>
  </si>
  <si>
    <t>EAST END SCHOOL DISTRICT</t>
  </si>
  <si>
    <t>PERRYVILLE SCHOOL DISTRICT</t>
  </si>
  <si>
    <t>BARTON-LEXA SCHOOL DISTRICT</t>
  </si>
  <si>
    <t>HELENA/ W. HELENA SCHOOL DISTRICT</t>
  </si>
  <si>
    <t>MARVELL-ELAINE SCHOOL DISTRICT</t>
  </si>
  <si>
    <t>KIPP DELTA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</si>
  <si>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</si>
  <si>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</si>
  <si>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</si>
  <si>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</si>
  <si>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</si>
  <si>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</si>
  <si>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</si>
  <si>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</si>
  <si>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</si>
  <si>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</si>
  <si>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</si>
  <si>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</si>
  <si>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</si>
  <si>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</si>
  <si>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</si>
  <si>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</si>
  <si>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</si>
  <si>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</si>
  <si>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N. LITTLE ROCK SCHOOL DISTRICT</t>
  </si>
  <si>
    <t>PULASKI CO. SPECIAL SCHOOL DISTRICT</t>
  </si>
  <si>
    <t>JACKSONVILLE NORTH PULASKI SCHOOL DISTRICT</t>
  </si>
  <si>
    <t>ACADEMICS PLUS SCHOOL DISTRICT</t>
  </si>
  <si>
    <t>LISA ACADEMY</t>
  </si>
  <si>
    <t>ARKANSAS VIRTUAL ACADEMY</t>
  </si>
  <si>
    <t>ESTEM PUBLIC CHARTER SCHOOL</t>
  </si>
  <si>
    <t>GRADUATE ARKANSAS</t>
  </si>
  <si>
    <t>PREMIER HIGH SCHOOL OF LITTLE ROCK</t>
  </si>
  <si>
    <t>EXALT ACADEMY OF SOUTHWEST LITTLE ROCK</t>
  </si>
  <si>
    <t>SCHOLARMADE</t>
  </si>
  <si>
    <t>PREMIER HIGH SCHOOL OF NORTH LITTLE ROCK</t>
  </si>
  <si>
    <t>WESTWIND SCHOOL FOR THE PERFORMING ARTS</t>
  </si>
  <si>
    <t>ARKANSAS SCHOOL FOR THE BLIND</t>
  </si>
  <si>
    <t>ARKANSAS SCHOOL FOR THE DEAF</t>
  </si>
  <si>
    <t>DIVISION OF YOUTH SERVICES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</si>
  <si>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</si>
  <si>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</si>
  <si>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</si>
  <si>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</si>
  <si>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</si>
  <si>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</si>
  <si>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</si>
  <si>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HARMONY GROVE SCH DIST(SALINE)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</si>
  <si>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</si>
  <si>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</si>
  <si>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</si>
  <si>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</si>
  <si>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</si>
  <si>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</si>
  <si>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</si>
  <si>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</si>
  <si>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FUTURE SCHOOL OF FORT SMITH</t>
  </si>
  <si>
    <t>DEQUEEN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</si>
  <si>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</si>
  <si>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</si>
  <si>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</si>
  <si>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</si>
  <si>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</si>
  <si>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</si>
  <si>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</si>
  <si>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</si>
  <si>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STRONG-HUTTIG SCHOOL DISTRICT</t>
  </si>
  <si>
    <t>CLINTON SCHOOL DISTRICT</t>
  </si>
  <si>
    <t>SHIRLEY SCHOOL DISTRICT</t>
  </si>
  <si>
    <t>SOUTH SIDE SCH DIST(VANBUREN)</t>
  </si>
  <si>
    <t>ELKINS SCHOOL DISTRICT</t>
  </si>
  <si>
    <t>FARMINGTON SCHOOL DISTRICT</t>
  </si>
  <si>
    <t>FAYETTEVILLE SCHOOL DISTRICT</t>
  </si>
  <si>
    <t>GREENLAND SCHOOL DISTRICT</t>
  </si>
  <si>
    <t>LINCOLN SCHOOL DISTRICT</t>
  </si>
  <si>
    <t>PRAIRIE GROVE SCHOOL DISTRICT</t>
  </si>
  <si>
    <t>SPRINGDALE SCHOOL DISTRICT</t>
  </si>
  <si>
    <t>WEST FORK SCHOOL DISTRICT</t>
  </si>
  <si>
    <t>HAAS HALL ACADEMY</t>
  </si>
  <si>
    <t>PREMIER HIGH SCHOOL OF SPRINGDALE</t>
  </si>
  <si>
    <t>BALD KNOB SCHOOL DISTRICT</t>
  </si>
  <si>
    <t>BEEBE SCHOOL DISTRICT</t>
  </si>
  <si>
    <t>BRADFORD SCHOOL DISTRICT</t>
  </si>
  <si>
    <t>WHITE CO. CENTRAL SCHOOL DISTRICT</t>
  </si>
  <si>
    <t>RIVERVIEW SCHOOL DISTRICT</t>
  </si>
  <si>
    <t>PANGBURN SCHOOL DISTRICT</t>
  </si>
  <si>
    <t>ROSE BUD SCHOOL DISTRICT</t>
  </si>
  <si>
    <t>SEARCY SCHOOL DISTRICT</t>
  </si>
  <si>
    <t>AUGUSTA SCHOOL DISTRICT</t>
  </si>
  <si>
    <t>MCCRORY SCHOOL DISTRICT</t>
  </si>
  <si>
    <t>DANVILLE SCHOOL DISTRICT</t>
  </si>
  <si>
    <t>DARDANELLE SCHOOL DISTRICT</t>
  </si>
  <si>
    <t>WESTERN YELL CO. SCHOOL DISTRICT</t>
  </si>
  <si>
    <t>TWO RIVERS SCHOOL DISTRICT</t>
  </si>
  <si>
    <t>MULBERRY PLEASANT VIEW BI-COUNTY SCHOOL DISTRICT</t>
  </si>
  <si>
    <t>ARKANSAS LIGHTHOUSE ACADEMIES</t>
  </si>
  <si>
    <t>Adjusted       Total</t>
  </si>
  <si>
    <t xml:space="preserve">611                &amp;                619           </t>
  </si>
  <si>
    <t>22-23</t>
  </si>
  <si>
    <t xml:space="preserve">  Both       611 &amp; 619</t>
  </si>
  <si>
    <t>PSPS             AFR Amount      from     COGNOS</t>
  </si>
  <si>
    <t>Carryover  Amount to budget under</t>
  </si>
  <si>
    <t>Program        Code              266</t>
  </si>
  <si>
    <t xml:space="preserve"> Amount spent in Program Code 268 ONLY</t>
  </si>
  <si>
    <r>
      <t xml:space="preserve">USE PROGRAM CODE 266 </t>
    </r>
    <r>
      <rPr>
        <b/>
        <sz val="16"/>
        <color rgb="FFFF0000"/>
        <rFont val="Calibri"/>
        <family val="2"/>
        <scheme val="minor"/>
      </rPr>
      <t>ONLY</t>
    </r>
    <r>
      <rPr>
        <b/>
        <sz val="16"/>
        <color theme="1"/>
        <rFont val="Calibri"/>
        <family val="2"/>
        <scheme val="minor"/>
      </rPr>
      <t xml:space="preserve"> (Previous year) to budget the Carryover Amount</t>
    </r>
  </si>
  <si>
    <t>SCHOOL FOR ADVANCED STUDIES FOR NORTHWEST ARKANSAS</t>
  </si>
  <si>
    <t>GARFIELD SCHOLARS ACADEMY</t>
  </si>
  <si>
    <r>
      <t>Grant Award H027A</t>
    </r>
    <r>
      <rPr>
        <b/>
        <sz val="11"/>
        <color rgb="FFFF0000"/>
        <rFont val="Calibri"/>
        <family val="2"/>
        <scheme val="minor"/>
      </rPr>
      <t>23</t>
    </r>
    <r>
      <rPr>
        <b/>
        <sz val="11"/>
        <color theme="1"/>
        <rFont val="Calibri"/>
        <family val="2"/>
        <scheme val="minor"/>
      </rPr>
      <t>0018</t>
    </r>
  </si>
  <si>
    <t>Grant Award H027A230018</t>
  </si>
  <si>
    <t>Grant Award H173A230021</t>
  </si>
  <si>
    <t>PSPS Survey 12/1/2022</t>
  </si>
  <si>
    <t>ACADEMIES OF MATH AND SCIENCE</t>
  </si>
  <si>
    <t>INSTITUTE FOR THE CREATIVE ARTS</t>
  </si>
  <si>
    <r>
      <t>PRIVATE SCHOOL PROPORTIONATE SHARE</t>
    </r>
    <r>
      <rPr>
        <b/>
        <sz val="16"/>
        <color rgb="FFFF0000"/>
        <rFont val="Calibri"/>
        <family val="2"/>
        <scheme val="minor"/>
      </rPr>
      <t xml:space="preserve"> CARRYOVER WORKSHEET</t>
    </r>
    <r>
      <rPr>
        <b/>
        <sz val="16"/>
        <color theme="1"/>
        <rFont val="Calibri"/>
        <family val="2"/>
        <scheme val="minor"/>
      </rPr>
      <t xml:space="preserve">     FY 2024-25 (Carryover from 23-24)</t>
    </r>
  </si>
  <si>
    <t>ARKANSAS MILITARY &amp; FIRST RESPONDERS ACADEMY</t>
  </si>
  <si>
    <t>IDEA Part B (6702)                         FY23-24 FINAL ALLOC.</t>
  </si>
  <si>
    <t xml:space="preserve"> (6702)                     2023-24        Additional Reserve</t>
  </si>
  <si>
    <t>(6710) Federal Preschool              2023-24           FINAL</t>
  </si>
  <si>
    <t>2023-24</t>
  </si>
  <si>
    <t>23-24</t>
  </si>
  <si>
    <t>Total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</si>
</sst>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</font>
    <font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/>
    <xf numFmtId="43" fontId="6" fillId="0" borderId="0" xfId="0" applyNumberFormat="1" applyFont="1"/>
    <xf numFmtId="0" fontId="7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43" fontId="2" fillId="2" borderId="6" xfId="0" applyNumberFormat="1" applyFont="1" applyFill="1" applyBorder="1" applyAlignment="1">
      <alignment horizontal="center"/>
    </xf>
    <xf numFmtId="43" fontId="2" fillId="2" borderId="6" xfId="0" applyNumberFormat="1" applyFont="1" applyFill="1" applyBorder="1" applyAlignment="1">
      <alignment horizontal="center" wrapText="1"/>
    </xf>
    <xf numFmtId="43" fontId="8" fillId="2" borderId="7" xfId="0" applyNumberFormat="1" applyFont="1" applyFill="1" applyBorder="1" applyAlignment="1">
      <alignment horizontal="center" vertical="center"/>
    </xf>
    <xf numFmtId="43" fontId="2" fillId="0" borderId="8" xfId="1" applyFont="1" applyBorder="1"/>
    <xf numFmtId="0" fontId="2" fillId="0" borderId="0" xfId="0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43" fontId="2" fillId="4" borderId="6" xfId="0" applyNumberFormat="1" applyFont="1" applyFill="1" applyBorder="1" applyAlignment="1">
      <alignment horizontal="center" wrapText="1"/>
    </xf>
    <xf numFmtId="43" fontId="10" fillId="4" borderId="7" xfId="0" applyNumberFormat="1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43" fontId="2" fillId="5" borderId="6" xfId="0" applyNumberFormat="1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43" fontId="13" fillId="0" borderId="0" xfId="1" applyFont="1" applyBorder="1" applyAlignment="1"/>
    <xf numFmtId="0" fontId="2" fillId="3" borderId="0" xfId="0" applyFont="1" applyFill="1" applyAlignment="1">
      <alignment horizontal="center"/>
    </xf>
    <xf numFmtId="43" fontId="2" fillId="6" borderId="3" xfId="0" applyNumberFormat="1" applyFont="1" applyFill="1" applyBorder="1" applyAlignment="1">
      <alignment horizontal="center"/>
    </xf>
    <xf numFmtId="43" fontId="2" fillId="6" borderId="6" xfId="0" applyNumberFormat="1" applyFont="1" applyFill="1" applyBorder="1" applyAlignment="1">
      <alignment horizontal="center" vertical="center" wrapText="1"/>
    </xf>
    <xf numFmtId="43" fontId="2" fillId="5" borderId="3" xfId="0" applyNumberFormat="1" applyFont="1" applyFill="1" applyBorder="1" applyAlignment="1">
      <alignment horizontal="center"/>
    </xf>
    <xf numFmtId="43" fontId="0" fillId="5" borderId="7" xfId="0" applyNumberForma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43" fontId="2" fillId="2" borderId="3" xfId="0" applyNumberFormat="1" applyFont="1" applyFill="1" applyBorder="1" applyAlignment="1">
      <alignment horizontal="center"/>
    </xf>
    <xf numFmtId="43" fontId="2" fillId="2" borderId="6" xfId="0" applyNumberFormat="1" applyFont="1" applyFill="1" applyBorder="1" applyAlignment="1">
      <alignment horizontal="center" vertical="center" wrapText="1"/>
    </xf>
    <xf numFmtId="43" fontId="14" fillId="5" borderId="6" xfId="0" applyNumberFormat="1" applyFont="1" applyFill="1" applyBorder="1" applyAlignment="1">
      <alignment horizontal="center" wrapText="1"/>
    </xf>
    <xf numFmtId="0" fontId="2" fillId="4" borderId="7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/>
    </xf>
    <xf numFmtId="43" fontId="2" fillId="4" borderId="3" xfId="0" applyNumberFormat="1" applyFont="1" applyFill="1" applyBorder="1" applyAlignment="1">
      <alignment horizontal="center" wrapText="1"/>
    </xf>
    <xf numFmtId="43" fontId="2" fillId="2" borderId="3" xfId="0" applyNumberFormat="1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43" fontId="15" fillId="2" borderId="7" xfId="0" applyNumberFormat="1" applyFont="1" applyFill="1" applyBorder="1" applyAlignment="1">
      <alignment horizontal="center" wrapText="1"/>
    </xf>
    <xf numFmtId="0" fontId="15" fillId="3" borderId="0" xfId="0" applyFont="1" applyFill="1" applyAlignment="1">
      <alignment horizontal="centerContinuous" vertical="center"/>
    </xf>
    <xf numFmtId="43" fontId="6" fillId="3" borderId="0" xfId="0" applyNumberFormat="1" applyFont="1" applyFill="1" applyAlignment="1">
      <alignment horizontal="centerContinuous" vertical="center"/>
    </xf>
    <xf numFmtId="0" fontId="0" fillId="3" borderId="0" xfId="0" applyFill="1"/>
    <xf numFmtId="0" fontId="15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43" fontId="2" fillId="0" borderId="9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FF"/>
      <color rgb="FFCCFFCC"/>
      <color rgb="FFFFCCFF"/>
      <color rgb="FFFF9999"/>
      <color rgb="FFCCFF33"/>
      <color rgb="FFFFCC99"/>
      <color rgb="FF99CCFF"/>
      <color rgb="FFCCFF66"/>
      <color rgb="FFFFFF00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276533</xdr:colOff>
      <xdr:row>0</xdr:row>
      <xdr:rowOff>76814</xdr:rowOff>
    </xdr:from>
    <xdr:to>
      <xdr:col>2</xdr:col>
      <xdr:colOff>1205989</xdr:colOff>
      <xdr:row>3</xdr:row>
      <xdr:rowOff>76814</xdr:rowOff>
    </xdr:to>
    <xdr:pic>
      <xdr:nvPicPr>
        <xdr:cNvPr id="2" name="Picture 1" descr="/Users/ablake/Library/Containers/com.microsoft.Outlook/Data/Library/Caches/Signatures/signature_1424221102">
          <a:extLst>
            <a:ext uri="{FF2B5EF4-FFF2-40B4-BE49-F238E27FC236}">
              <a16:creationId xmlns:a16="http://schemas.microsoft.com/office/drawing/2014/main" id="{E967D857-5CBC-4ED1-AF2C-8F4C83EEA1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33" y="76814"/>
          <a:ext cx="1943408" cy="576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6812-1574-4B0D-9980-5D4A643B8346}">
  <sheetPr>
    <pageSetUpPr fitToPage="1"/>
  </sheetPr>
  <dimension ref="A4:N288"/>
  <sheetViews>
    <sheetView tabSelected="1" zoomScaleNormal="100" workbookViewId="0">
      <pane ySplit="10" topLeftCell="A199" activePane="bottomLeft" state="frozen"/>
      <selection pane="bottomLeft" activeCell="K200" sqref="K200"/>
    </sheetView>
  </sheetViews>
  <sheetFormatPr defaultRowHeight="14.5" x14ac:dyDescent="0.35"/>
  <cols>
    <col min="1" max="1" width="6.1796875" style="1" customWidth="1"/>
    <col min="2" max="2" width="9.1796875" style="3"/>
    <col min="3" max="3" width="40.1796875" customWidth="1"/>
    <col min="4" max="5" width="16.1796875" style="2" customWidth="1"/>
    <col min="6" max="6" width="15.453125" style="2" customWidth="1"/>
    <col min="7" max="7" width="18.7265625" style="2" customWidth="1"/>
    <col min="8" max="8" width="11.26953125" customWidth="1"/>
    <col min="9" max="9" width="14.453125" style="2" customWidth="1"/>
    <col min="10" max="10" width="11.26953125" style="3" customWidth="1"/>
    <col min="11" max="11" width="12.54296875" style="2" customWidth="1"/>
    <col min="12" max="13" width="13.453125" style="2" customWidth="1"/>
    <col min="14" max="14" width="3.54296875" customWidth="1"/>
  </cols>
  <sheetData>
    <row r="4" spans="1:14" ht="21" x14ac:dyDescent="0.5">
      <c r="B4" s="58" t="s">
        <v>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 ht="21" x14ac:dyDescent="0.5">
      <c r="B5" s="58" t="s">
        <v>283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4" ht="21" x14ac:dyDescent="0.5">
      <c r="B6" s="58" t="s">
        <v>274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9" thickBot="1" x14ac:dyDescent="0.5">
      <c r="B7" s="41"/>
      <c r="C7" s="44"/>
      <c r="D7" s="42"/>
      <c r="E7" s="5"/>
      <c r="F7" s="5"/>
      <c r="G7" s="5"/>
      <c r="H7" s="4"/>
      <c r="I7" s="5"/>
      <c r="J7" s="6"/>
      <c r="K7" s="7"/>
      <c r="L7" s="7"/>
      <c r="M7" s="7"/>
      <c r="N7" s="8"/>
    </row>
    <row r="8" spans="1:14" x14ac:dyDescent="0.35">
      <c r="B8" s="9"/>
      <c r="C8" s="10"/>
      <c r="D8" s="27"/>
      <c r="E8" s="32"/>
      <c r="F8" s="27"/>
      <c r="G8" s="29" t="s">
        <v>288</v>
      </c>
      <c r="H8" s="31">
        <v>45261</v>
      </c>
      <c r="I8" s="29" t="s">
        <v>289</v>
      </c>
      <c r="J8" s="36" t="s">
        <v>268</v>
      </c>
      <c r="K8" s="32" t="s">
        <v>289</v>
      </c>
      <c r="L8" s="37" t="s">
        <v>289</v>
      </c>
      <c r="M8" s="38" t="s">
        <v>290</v>
      </c>
    </row>
    <row r="9" spans="1:14" ht="61.5" customHeight="1" x14ac:dyDescent="0.45">
      <c r="B9" s="11"/>
      <c r="C9" s="12"/>
      <c r="D9" s="28" t="s">
        <v>285</v>
      </c>
      <c r="E9" s="33" t="s">
        <v>286</v>
      </c>
      <c r="F9" s="28" t="s">
        <v>287</v>
      </c>
      <c r="G9" s="34" t="s">
        <v>266</v>
      </c>
      <c r="H9" s="22" t="s">
        <v>267</v>
      </c>
      <c r="I9" s="23" t="s">
        <v>2</v>
      </c>
      <c r="J9" s="22" t="s">
        <v>280</v>
      </c>
      <c r="K9" s="13" t="s">
        <v>2</v>
      </c>
      <c r="L9" s="20" t="s">
        <v>270</v>
      </c>
      <c r="M9" s="14" t="s">
        <v>271</v>
      </c>
    </row>
    <row r="10" spans="1:14" ht="44" thickBot="1" x14ac:dyDescent="0.4">
      <c r="B10" s="54" t="s">
        <v>3</v>
      </c>
      <c r="C10" s="55" t="s">
        <v>4</v>
      </c>
      <c r="D10" s="28" t="s">
        <v>277</v>
      </c>
      <c r="E10" s="33" t="s">
        <v>278</v>
      </c>
      <c r="F10" s="28" t="s">
        <v>279</v>
      </c>
      <c r="G10" s="30"/>
      <c r="H10" s="35" t="s">
        <v>1</v>
      </c>
      <c r="I10" s="24" t="s">
        <v>5</v>
      </c>
      <c r="J10" s="39" t="s">
        <v>269</v>
      </c>
      <c r="K10" s="15" t="s">
        <v>6</v>
      </c>
      <c r="L10" s="21" t="s">
        <v>273</v>
      </c>
      <c r="M10" s="40" t="s">
        <v>272</v>
      </c>
    </row>
    <row r="11" spans="1:14" x14ac:dyDescent="0.35">
      <c r="A11" s="1">
        <v>1</v>
      </c>
      <c r="B11" s="56">
        <v>101000</v>
      </c>
      <c r="C11" s="57" t="s">
        <v>7</v>
      </c>
      <c r="D11" s="16">
        <v>306004.08</v>
      </c>
      <c r="E11" s="16">
        <v>8979.02</v>
      </c>
      <c r="F11" s="16">
        <v>12180.16</v>
      </c>
      <c r="G11" s="46">
        <f t="shared" ref="G11:G76" si="0">SUM(D11:F11)</f>
        <v>327163.26</v>
      </c>
      <c r="H11" s="45">
        <v>234</v>
      </c>
      <c r="I11" s="46">
        <f>SUM(G11/H11)</f>
        <v>1398.1335897435897</v>
      </c>
      <c r="J11" s="47">
        <v>0</v>
      </c>
      <c r="K11" s="46">
        <f>SUM(J11*I11)</f>
        <v>0</v>
      </c>
      <c r="L11" s="46"/>
      <c r="M11" s="46">
        <f>K11-L11</f>
        <v>0</v>
      </c>
    </row>
    <row r="12" spans="1:14" x14ac:dyDescent="0.35">
      <c r="A12" s="1">
        <v>2</v>
      </c>
      <c r="B12" s="56">
        <v>104000</v>
      </c>
      <c r="C12" s="57" t="s">
        <v>8</v>
      </c>
      <c r="D12" s="16">
        <v>440053.01</v>
      </c>
      <c r="E12" s="16">
        <v>14323.03</v>
      </c>
      <c r="F12" s="16">
        <v>21296.97</v>
      </c>
      <c r="G12" s="46">
        <f t="shared" si="0"/>
        <v>475673.01</v>
      </c>
      <c r="H12" s="45">
        <v>239</v>
      </c>
      <c r="I12" s="46">
        <f t="shared" ref="I12:I77" si="1">SUM(G12/H12)</f>
        <v>1990.263640167364</v>
      </c>
      <c r="J12" s="48">
        <v>7</v>
      </c>
      <c r="K12" s="46">
        <f t="shared" ref="K12:K77" si="2">SUM(J12*I12)</f>
        <v>13931.845481171547</v>
      </c>
      <c r="L12" s="46">
        <v>4934.33</v>
      </c>
      <c r="M12" s="46">
        <f t="shared" ref="M12:M75" si="3">K12-L12</f>
        <v>8997.5154811715474</v>
      </c>
    </row>
    <row r="13" spans="1:14" x14ac:dyDescent="0.35">
      <c r="A13" s="1">
        <v>3</v>
      </c>
      <c r="B13" s="56">
        <v>201000</v>
      </c>
      <c r="C13" s="57" t="s">
        <v>9</v>
      </c>
      <c r="D13" s="16">
        <v>448880.75</v>
      </c>
      <c r="E13" s="16">
        <v>13635.48</v>
      </c>
      <c r="F13" s="16">
        <v>32385.31</v>
      </c>
      <c r="G13" s="46">
        <f t="shared" si="0"/>
        <v>494901.54</v>
      </c>
      <c r="H13" s="45">
        <v>275</v>
      </c>
      <c r="I13" s="46">
        <f t="shared" si="1"/>
        <v>1799.6419636363635</v>
      </c>
      <c r="J13" s="48">
        <v>4</v>
      </c>
      <c r="K13" s="46">
        <f t="shared" si="2"/>
        <v>7198.5678545454539</v>
      </c>
      <c r="L13" s="46">
        <v>0</v>
      </c>
      <c r="M13" s="46">
        <f t="shared" si="3"/>
        <v>7198.5678545454539</v>
      </c>
    </row>
    <row r="14" spans="1:14" x14ac:dyDescent="0.35">
      <c r="A14" s="1">
        <v>4</v>
      </c>
      <c r="B14" s="56">
        <v>203000</v>
      </c>
      <c r="C14" s="57" t="s">
        <v>10</v>
      </c>
      <c r="D14" s="16">
        <v>459094.14</v>
      </c>
      <c r="E14" s="16">
        <v>13159.33</v>
      </c>
      <c r="F14" s="16">
        <v>25264.15</v>
      </c>
      <c r="G14" s="46">
        <f t="shared" si="0"/>
        <v>497517.62000000005</v>
      </c>
      <c r="H14" s="45">
        <v>266</v>
      </c>
      <c r="I14" s="46">
        <f t="shared" si="1"/>
        <v>1870.3669924812032</v>
      </c>
      <c r="J14" s="48">
        <v>0</v>
      </c>
      <c r="K14" s="46">
        <f t="shared" si="2"/>
        <v>0</v>
      </c>
      <c r="L14" s="46"/>
      <c r="M14" s="46">
        <f t="shared" si="3"/>
        <v>0</v>
      </c>
    </row>
    <row r="15" spans="1:14" x14ac:dyDescent="0.35">
      <c r="A15" s="1">
        <v>5</v>
      </c>
      <c r="B15" s="56">
        <v>302000</v>
      </c>
      <c r="C15" s="57" t="s">
        <v>11</v>
      </c>
      <c r="D15" s="16">
        <v>182274.1</v>
      </c>
      <c r="E15" s="16">
        <v>5759.94</v>
      </c>
      <c r="F15" s="16">
        <v>8764.19</v>
      </c>
      <c r="G15" s="46">
        <f t="shared" si="0"/>
        <v>196798.23</v>
      </c>
      <c r="H15" s="45">
        <v>118</v>
      </c>
      <c r="I15" s="46">
        <f t="shared" si="1"/>
        <v>1667.7816101694916</v>
      </c>
      <c r="J15" s="48">
        <v>0</v>
      </c>
      <c r="K15" s="46">
        <f t="shared" si="2"/>
        <v>0</v>
      </c>
      <c r="L15" s="46"/>
      <c r="M15" s="46">
        <f t="shared" si="3"/>
        <v>0</v>
      </c>
    </row>
    <row r="16" spans="1:14" x14ac:dyDescent="0.35">
      <c r="A16" s="1">
        <v>6</v>
      </c>
      <c r="B16" s="56">
        <v>303000</v>
      </c>
      <c r="C16" s="57" t="s">
        <v>12</v>
      </c>
      <c r="D16" s="16">
        <v>950695.35</v>
      </c>
      <c r="E16" s="16">
        <v>31637.54</v>
      </c>
      <c r="F16" s="16">
        <v>40735.82</v>
      </c>
      <c r="G16" s="46">
        <f t="shared" si="0"/>
        <v>1023068.71</v>
      </c>
      <c r="H16" s="45">
        <v>638</v>
      </c>
      <c r="I16" s="46">
        <f t="shared" si="1"/>
        <v>1603.5559717868339</v>
      </c>
      <c r="J16" s="48">
        <v>7</v>
      </c>
      <c r="K16" s="46">
        <f t="shared" si="2"/>
        <v>11224.891802507836</v>
      </c>
      <c r="L16" s="46">
        <v>3891.83</v>
      </c>
      <c r="M16" s="46">
        <f t="shared" si="3"/>
        <v>7333.0618025078365</v>
      </c>
    </row>
    <row r="17" spans="1:13" x14ac:dyDescent="0.35">
      <c r="A17" s="1">
        <v>7</v>
      </c>
      <c r="B17" s="56">
        <v>304000</v>
      </c>
      <c r="C17" s="57" t="s">
        <v>13</v>
      </c>
      <c r="D17" s="16">
        <v>134800.54999999999</v>
      </c>
      <c r="E17" s="16">
        <v>3665.3</v>
      </c>
      <c r="F17" s="16">
        <v>12812.32</v>
      </c>
      <c r="G17" s="46">
        <f t="shared" si="0"/>
        <v>151278.16999999998</v>
      </c>
      <c r="H17" s="45">
        <v>87</v>
      </c>
      <c r="I17" s="46">
        <f t="shared" si="1"/>
        <v>1738.829540229885</v>
      </c>
      <c r="J17" s="48">
        <v>0</v>
      </c>
      <c r="K17" s="46">
        <f t="shared" si="2"/>
        <v>0</v>
      </c>
      <c r="L17" s="46"/>
      <c r="M17" s="46">
        <f t="shared" si="3"/>
        <v>0</v>
      </c>
    </row>
    <row r="18" spans="1:13" x14ac:dyDescent="0.35">
      <c r="A18" s="1">
        <v>8</v>
      </c>
      <c r="B18" s="56">
        <v>401000</v>
      </c>
      <c r="C18" s="57" t="s">
        <v>14</v>
      </c>
      <c r="D18" s="16">
        <v>3727210.26</v>
      </c>
      <c r="E18" s="16">
        <v>143743.39000000001</v>
      </c>
      <c r="F18" s="16">
        <v>102048.16</v>
      </c>
      <c r="G18" s="46">
        <f t="shared" si="0"/>
        <v>3973001.81</v>
      </c>
      <c r="H18" s="45">
        <v>2217</v>
      </c>
      <c r="I18" s="46">
        <f t="shared" si="1"/>
        <v>1792.0621605773567</v>
      </c>
      <c r="J18" s="48">
        <v>86</v>
      </c>
      <c r="K18" s="46">
        <f t="shared" si="2"/>
        <v>154117.34580965267</v>
      </c>
      <c r="L18" s="46">
        <v>22100.66</v>
      </c>
      <c r="M18" s="46">
        <f t="shared" si="3"/>
        <v>132016.68580965267</v>
      </c>
    </row>
    <row r="19" spans="1:13" x14ac:dyDescent="0.35">
      <c r="A19" s="1">
        <v>9</v>
      </c>
      <c r="B19" s="56">
        <v>402000</v>
      </c>
      <c r="C19" s="57" t="s">
        <v>15</v>
      </c>
      <c r="D19" s="16">
        <v>152779.4</v>
      </c>
      <c r="E19" s="16">
        <v>5053.33</v>
      </c>
      <c r="F19" s="16">
        <v>5528.47</v>
      </c>
      <c r="G19" s="46">
        <f t="shared" si="0"/>
        <v>163361.19999999998</v>
      </c>
      <c r="H19" s="45">
        <v>111</v>
      </c>
      <c r="I19" s="46">
        <f t="shared" si="1"/>
        <v>1471.7225225225225</v>
      </c>
      <c r="J19" s="48">
        <v>1</v>
      </c>
      <c r="K19" s="46">
        <f t="shared" si="2"/>
        <v>1471.7225225225225</v>
      </c>
      <c r="L19" s="46">
        <v>0</v>
      </c>
      <c r="M19" s="46">
        <f t="shared" si="3"/>
        <v>1471.7225225225225</v>
      </c>
    </row>
    <row r="20" spans="1:13" x14ac:dyDescent="0.35">
      <c r="A20" s="1">
        <v>10</v>
      </c>
      <c r="B20" s="56">
        <v>403000</v>
      </c>
      <c r="C20" s="57" t="s">
        <v>16</v>
      </c>
      <c r="D20" s="16">
        <v>401229.56</v>
      </c>
      <c r="E20" s="16">
        <v>14038.52</v>
      </c>
      <c r="F20" s="16">
        <v>10267.879999999999</v>
      </c>
      <c r="G20" s="46">
        <f t="shared" si="0"/>
        <v>425535.96</v>
      </c>
      <c r="H20" s="45">
        <v>269</v>
      </c>
      <c r="I20" s="46">
        <f t="shared" si="1"/>
        <v>1581.9180669144982</v>
      </c>
      <c r="J20" s="48">
        <v>1</v>
      </c>
      <c r="K20" s="46">
        <f t="shared" si="2"/>
        <v>1581.9180669144982</v>
      </c>
      <c r="L20" s="46">
        <v>0</v>
      </c>
      <c r="M20" s="46">
        <f t="shared" si="3"/>
        <v>1581.9180669144982</v>
      </c>
    </row>
    <row r="21" spans="1:13" x14ac:dyDescent="0.35">
      <c r="A21" s="1">
        <v>11</v>
      </c>
      <c r="B21" s="56">
        <v>404000</v>
      </c>
      <c r="C21" s="57" t="s">
        <v>17</v>
      </c>
      <c r="D21" s="16">
        <v>421870.54</v>
      </c>
      <c r="E21" s="16">
        <v>15382.51</v>
      </c>
      <c r="F21" s="16">
        <v>12121.79</v>
      </c>
      <c r="G21" s="46">
        <f t="shared" si="0"/>
        <v>449374.83999999997</v>
      </c>
      <c r="H21" s="45">
        <v>315</v>
      </c>
      <c r="I21" s="46">
        <f t="shared" si="1"/>
        <v>1426.5867936507937</v>
      </c>
      <c r="J21" s="48">
        <v>3</v>
      </c>
      <c r="K21" s="46">
        <f t="shared" si="2"/>
        <v>4279.7603809523807</v>
      </c>
      <c r="L21" s="46">
        <v>0</v>
      </c>
      <c r="M21" s="46">
        <f t="shared" si="3"/>
        <v>4279.7603809523807</v>
      </c>
    </row>
    <row r="22" spans="1:13" x14ac:dyDescent="0.35">
      <c r="A22" s="1">
        <v>12</v>
      </c>
      <c r="B22" s="56">
        <v>405000</v>
      </c>
      <c r="C22" s="57" t="s">
        <v>18</v>
      </c>
      <c r="D22" s="16">
        <v>3421750.81</v>
      </c>
      <c r="E22" s="16">
        <v>122154.67</v>
      </c>
      <c r="F22" s="16">
        <v>107212.29</v>
      </c>
      <c r="G22" s="46">
        <f t="shared" si="0"/>
        <v>3651117.77</v>
      </c>
      <c r="H22" s="45">
        <v>2154</v>
      </c>
      <c r="I22" s="46">
        <f t="shared" si="1"/>
        <v>1695.040747446611</v>
      </c>
      <c r="J22" s="48">
        <v>38</v>
      </c>
      <c r="K22" s="46">
        <f t="shared" si="2"/>
        <v>64411.548402971217</v>
      </c>
      <c r="L22" s="46">
        <v>65527.4</v>
      </c>
      <c r="M22" s="46">
        <v>0</v>
      </c>
    </row>
    <row r="23" spans="1:13" x14ac:dyDescent="0.35">
      <c r="A23" s="1">
        <v>13</v>
      </c>
      <c r="B23" s="56">
        <v>406000</v>
      </c>
      <c r="C23" s="57" t="s">
        <v>19</v>
      </c>
      <c r="D23" s="16">
        <v>905380.86</v>
      </c>
      <c r="E23" s="16">
        <v>34959.85</v>
      </c>
      <c r="F23" s="16">
        <v>25181.279999999999</v>
      </c>
      <c r="G23" s="46">
        <f t="shared" si="0"/>
        <v>965521.99</v>
      </c>
      <c r="H23" s="45">
        <v>656</v>
      </c>
      <c r="I23" s="46">
        <f t="shared" si="1"/>
        <v>1471.8323018292683</v>
      </c>
      <c r="J23" s="48">
        <v>17</v>
      </c>
      <c r="K23" s="46">
        <f t="shared" si="2"/>
        <v>25021.149131097562</v>
      </c>
      <c r="L23" s="46">
        <v>11111.19</v>
      </c>
      <c r="M23" s="46">
        <f t="shared" si="3"/>
        <v>13909.959131097561</v>
      </c>
    </row>
    <row r="24" spans="1:13" x14ac:dyDescent="0.35">
      <c r="A24" s="1">
        <v>14</v>
      </c>
      <c r="B24" s="56">
        <v>407000</v>
      </c>
      <c r="C24" s="57" t="s">
        <v>20</v>
      </c>
      <c r="D24" s="16">
        <v>481383.26</v>
      </c>
      <c r="E24" s="16">
        <v>18317.689999999999</v>
      </c>
      <c r="F24" s="16">
        <v>16533</v>
      </c>
      <c r="G24" s="46">
        <f t="shared" si="0"/>
        <v>516233.95</v>
      </c>
      <c r="H24" s="45">
        <v>334</v>
      </c>
      <c r="I24" s="46">
        <f t="shared" si="1"/>
        <v>1545.610628742515</v>
      </c>
      <c r="J24" s="48">
        <v>3</v>
      </c>
      <c r="K24" s="46">
        <f t="shared" si="2"/>
        <v>4636.8318862275446</v>
      </c>
      <c r="L24" s="46">
        <v>4638.57</v>
      </c>
      <c r="M24" s="46">
        <v>0</v>
      </c>
    </row>
    <row r="25" spans="1:13" x14ac:dyDescent="0.35">
      <c r="A25" s="1">
        <v>15</v>
      </c>
      <c r="B25" s="56">
        <v>440700</v>
      </c>
      <c r="C25" s="57" t="s">
        <v>21</v>
      </c>
      <c r="D25" s="16">
        <v>214529.99</v>
      </c>
      <c r="E25" s="16">
        <v>7954.42</v>
      </c>
      <c r="F25" s="16">
        <v>6580.64</v>
      </c>
      <c r="G25" s="46">
        <f t="shared" si="0"/>
        <v>229065.05000000002</v>
      </c>
      <c r="H25" s="45">
        <v>106</v>
      </c>
      <c r="I25" s="46">
        <f t="shared" si="1"/>
        <v>2160.9910377358492</v>
      </c>
      <c r="J25" s="48">
        <v>0</v>
      </c>
      <c r="K25" s="46">
        <f t="shared" si="2"/>
        <v>0</v>
      </c>
      <c r="L25" s="46"/>
      <c r="M25" s="46">
        <f t="shared" si="3"/>
        <v>0</v>
      </c>
    </row>
    <row r="26" spans="1:13" x14ac:dyDescent="0.35">
      <c r="A26" s="1">
        <v>16</v>
      </c>
      <c r="B26" s="56">
        <v>442700</v>
      </c>
      <c r="C26" s="57" t="s">
        <v>22</v>
      </c>
      <c r="D26" s="16">
        <v>341473.47</v>
      </c>
      <c r="E26" s="16">
        <v>12130.39</v>
      </c>
      <c r="F26" s="16">
        <v>9228.8700000000008</v>
      </c>
      <c r="G26" s="46">
        <f t="shared" si="0"/>
        <v>362832.73</v>
      </c>
      <c r="H26" s="45">
        <v>105</v>
      </c>
      <c r="I26" s="46">
        <f t="shared" si="1"/>
        <v>3455.5498095238095</v>
      </c>
      <c r="J26" s="48">
        <v>0</v>
      </c>
      <c r="K26" s="46">
        <f t="shared" si="2"/>
        <v>0</v>
      </c>
      <c r="L26" s="46"/>
      <c r="M26" s="46">
        <f t="shared" si="3"/>
        <v>0</v>
      </c>
    </row>
    <row r="27" spans="1:13" x14ac:dyDescent="0.35">
      <c r="A27" s="1">
        <v>17</v>
      </c>
      <c r="B27" s="56">
        <v>444700</v>
      </c>
      <c r="C27" s="57" t="s">
        <v>23</v>
      </c>
      <c r="D27" s="16">
        <v>711928.49</v>
      </c>
      <c r="E27" s="16">
        <v>25480.75</v>
      </c>
      <c r="F27" s="16">
        <v>14097.18</v>
      </c>
      <c r="G27" s="46">
        <f t="shared" si="0"/>
        <v>751506.42</v>
      </c>
      <c r="H27" s="45">
        <v>548</v>
      </c>
      <c r="I27" s="46">
        <f t="shared" si="1"/>
        <v>1371.3620802919709</v>
      </c>
      <c r="J27" s="48">
        <v>0</v>
      </c>
      <c r="K27" s="46">
        <f t="shared" si="2"/>
        <v>0</v>
      </c>
      <c r="L27" s="46"/>
      <c r="M27" s="46">
        <f t="shared" si="3"/>
        <v>0</v>
      </c>
    </row>
    <row r="28" spans="1:13" x14ac:dyDescent="0.35">
      <c r="A28" s="1">
        <v>18</v>
      </c>
      <c r="B28" s="56">
        <v>445700</v>
      </c>
      <c r="C28" s="57" t="s">
        <v>24</v>
      </c>
      <c r="D28" s="16">
        <v>17216.52</v>
      </c>
      <c r="E28" s="16">
        <v>457.91</v>
      </c>
      <c r="F28" s="16">
        <v>0</v>
      </c>
      <c r="G28" s="46">
        <f t="shared" si="0"/>
        <v>17674.43</v>
      </c>
      <c r="H28" s="48">
        <v>17</v>
      </c>
      <c r="I28" s="46">
        <f t="shared" si="1"/>
        <v>1039.6723529411765</v>
      </c>
      <c r="J28" s="48">
        <v>0</v>
      </c>
      <c r="K28" s="46">
        <f t="shared" si="2"/>
        <v>0</v>
      </c>
      <c r="L28" s="46"/>
      <c r="M28" s="46">
        <f t="shared" si="3"/>
        <v>0</v>
      </c>
    </row>
    <row r="29" spans="1:13" x14ac:dyDescent="0.35">
      <c r="A29" s="1">
        <v>19</v>
      </c>
      <c r="B29" s="56">
        <v>446700</v>
      </c>
      <c r="C29" s="57" t="s">
        <v>275</v>
      </c>
      <c r="D29" s="16">
        <v>0</v>
      </c>
      <c r="E29" s="16">
        <v>0</v>
      </c>
      <c r="F29" s="16">
        <v>0</v>
      </c>
      <c r="G29" s="46">
        <f t="shared" si="0"/>
        <v>0</v>
      </c>
      <c r="H29" s="48"/>
      <c r="I29" s="46"/>
      <c r="J29" s="48"/>
      <c r="K29" s="46"/>
      <c r="L29" s="46"/>
      <c r="M29" s="46">
        <f t="shared" si="3"/>
        <v>0</v>
      </c>
    </row>
    <row r="30" spans="1:13" x14ac:dyDescent="0.35">
      <c r="A30" s="1">
        <v>20</v>
      </c>
      <c r="B30" s="56">
        <v>448700</v>
      </c>
      <c r="C30" s="57" t="s">
        <v>276</v>
      </c>
      <c r="D30" s="16">
        <v>0</v>
      </c>
      <c r="E30" s="16">
        <v>0</v>
      </c>
      <c r="F30" s="16">
        <v>0</v>
      </c>
      <c r="G30" s="46">
        <f t="shared" si="0"/>
        <v>0</v>
      </c>
      <c r="H30" s="48"/>
      <c r="I30" s="46"/>
      <c r="J30" s="48"/>
      <c r="K30" s="46"/>
      <c r="L30" s="46"/>
      <c r="M30" s="46">
        <f t="shared" si="3"/>
        <v>0</v>
      </c>
    </row>
    <row r="31" spans="1:13" x14ac:dyDescent="0.35">
      <c r="A31" s="1">
        <v>21</v>
      </c>
      <c r="B31" s="56">
        <v>501000</v>
      </c>
      <c r="C31" s="57" t="s">
        <v>25</v>
      </c>
      <c r="D31" s="16">
        <v>131991.85999999999</v>
      </c>
      <c r="E31" s="16">
        <v>3595.15</v>
      </c>
      <c r="F31" s="16">
        <v>5904.33</v>
      </c>
      <c r="G31" s="46">
        <f t="shared" si="0"/>
        <v>141491.33999999997</v>
      </c>
      <c r="H31" s="45">
        <v>108</v>
      </c>
      <c r="I31" s="46">
        <f t="shared" si="1"/>
        <v>1310.1049999999998</v>
      </c>
      <c r="J31" s="48">
        <v>0</v>
      </c>
      <c r="K31" s="46">
        <f t="shared" si="2"/>
        <v>0</v>
      </c>
      <c r="L31" s="46"/>
      <c r="M31" s="46">
        <f t="shared" si="3"/>
        <v>0</v>
      </c>
    </row>
    <row r="32" spans="1:13" x14ac:dyDescent="0.35">
      <c r="A32" s="1">
        <v>22</v>
      </c>
      <c r="B32" s="56">
        <v>502000</v>
      </c>
      <c r="C32" s="57" t="s">
        <v>26</v>
      </c>
      <c r="D32" s="16">
        <v>236863.26</v>
      </c>
      <c r="E32" s="16">
        <v>8415.84</v>
      </c>
      <c r="F32" s="16">
        <v>6157.09</v>
      </c>
      <c r="G32" s="46">
        <f t="shared" si="0"/>
        <v>251436.19</v>
      </c>
      <c r="H32" s="45">
        <v>142</v>
      </c>
      <c r="I32" s="46">
        <f t="shared" si="1"/>
        <v>1770.6773943661972</v>
      </c>
      <c r="J32" s="48">
        <v>0</v>
      </c>
      <c r="K32" s="46">
        <f t="shared" si="2"/>
        <v>0</v>
      </c>
      <c r="L32" s="46"/>
      <c r="M32" s="46">
        <f t="shared" si="3"/>
        <v>0</v>
      </c>
    </row>
    <row r="33" spans="1:13" x14ac:dyDescent="0.35">
      <c r="A33" s="1">
        <v>23</v>
      </c>
      <c r="B33" s="56">
        <v>503000</v>
      </c>
      <c r="C33" s="57" t="s">
        <v>27</v>
      </c>
      <c r="D33" s="16">
        <v>668302.02</v>
      </c>
      <c r="E33" s="16">
        <v>22353.55</v>
      </c>
      <c r="F33" s="16">
        <v>41564.82</v>
      </c>
      <c r="G33" s="46">
        <f t="shared" si="0"/>
        <v>732220.39</v>
      </c>
      <c r="H33" s="45">
        <v>484</v>
      </c>
      <c r="I33" s="46">
        <f t="shared" si="1"/>
        <v>1512.8520454545455</v>
      </c>
      <c r="J33" s="48">
        <v>3</v>
      </c>
      <c r="K33" s="46">
        <f t="shared" si="2"/>
        <v>4538.5561363636371</v>
      </c>
      <c r="L33" s="46">
        <v>570.1</v>
      </c>
      <c r="M33" s="46">
        <f t="shared" si="3"/>
        <v>3968.4561363636371</v>
      </c>
    </row>
    <row r="34" spans="1:13" x14ac:dyDescent="0.35">
      <c r="A34" s="1">
        <v>24</v>
      </c>
      <c r="B34" s="56">
        <v>504000</v>
      </c>
      <c r="C34" s="57" t="s">
        <v>28</v>
      </c>
      <c r="D34" s="16">
        <v>106201.11</v>
      </c>
      <c r="E34" s="16">
        <v>2996.05</v>
      </c>
      <c r="F34" s="16">
        <v>9023.32</v>
      </c>
      <c r="G34" s="46">
        <f t="shared" si="0"/>
        <v>118220.48000000001</v>
      </c>
      <c r="H34" s="45">
        <v>56</v>
      </c>
      <c r="I34" s="46">
        <f t="shared" si="1"/>
        <v>2111.0800000000004</v>
      </c>
      <c r="J34" s="48">
        <v>0</v>
      </c>
      <c r="K34" s="46">
        <f t="shared" si="2"/>
        <v>0</v>
      </c>
      <c r="L34" s="46"/>
      <c r="M34" s="46">
        <f t="shared" si="3"/>
        <v>0</v>
      </c>
    </row>
    <row r="35" spans="1:13" x14ac:dyDescent="0.35">
      <c r="A35" s="1">
        <v>25</v>
      </c>
      <c r="B35" s="56">
        <v>505000</v>
      </c>
      <c r="C35" s="57" t="s">
        <v>29</v>
      </c>
      <c r="D35" s="16">
        <v>202982.1</v>
      </c>
      <c r="E35" s="16">
        <v>6435.63</v>
      </c>
      <c r="F35" s="16">
        <v>7402.6</v>
      </c>
      <c r="G35" s="46">
        <f t="shared" si="0"/>
        <v>216820.33000000002</v>
      </c>
      <c r="H35" s="45">
        <v>125</v>
      </c>
      <c r="I35" s="46">
        <f t="shared" si="1"/>
        <v>1734.5626400000001</v>
      </c>
      <c r="J35" s="48">
        <v>0</v>
      </c>
      <c r="K35" s="46">
        <f t="shared" si="2"/>
        <v>0</v>
      </c>
      <c r="L35" s="46"/>
      <c r="M35" s="46">
        <f t="shared" si="3"/>
        <v>0</v>
      </c>
    </row>
    <row r="36" spans="1:13" x14ac:dyDescent="0.35">
      <c r="A36" s="1">
        <v>26</v>
      </c>
      <c r="B36" s="56">
        <v>506000</v>
      </c>
      <c r="C36" s="57" t="s">
        <v>30</v>
      </c>
      <c r="D36" s="16">
        <v>112001.84</v>
      </c>
      <c r="E36" s="16">
        <v>3341.69</v>
      </c>
      <c r="F36" s="16">
        <v>3480.64</v>
      </c>
      <c r="G36" s="46">
        <f t="shared" si="0"/>
        <v>118824.17</v>
      </c>
      <c r="H36" s="45">
        <v>65</v>
      </c>
      <c r="I36" s="46">
        <f t="shared" si="1"/>
        <v>1828.0641538461539</v>
      </c>
      <c r="J36" s="48">
        <v>0</v>
      </c>
      <c r="K36" s="46">
        <f t="shared" si="2"/>
        <v>0</v>
      </c>
      <c r="L36" s="46"/>
      <c r="M36" s="46">
        <f t="shared" si="3"/>
        <v>0</v>
      </c>
    </row>
    <row r="37" spans="1:13" x14ac:dyDescent="0.35">
      <c r="A37" s="1">
        <v>27</v>
      </c>
      <c r="B37" s="56">
        <v>601000</v>
      </c>
      <c r="C37" s="57" t="s">
        <v>31</v>
      </c>
      <c r="D37" s="16">
        <v>112062.04</v>
      </c>
      <c r="E37" s="16">
        <v>3460.8</v>
      </c>
      <c r="F37" s="16">
        <v>7551.46</v>
      </c>
      <c r="G37" s="46">
        <f t="shared" si="0"/>
        <v>123074.3</v>
      </c>
      <c r="H37" s="45">
        <v>81</v>
      </c>
      <c r="I37" s="46">
        <f t="shared" si="1"/>
        <v>1519.4358024691358</v>
      </c>
      <c r="J37" s="48">
        <v>0</v>
      </c>
      <c r="K37" s="46">
        <f t="shared" si="2"/>
        <v>0</v>
      </c>
      <c r="L37" s="46"/>
      <c r="M37" s="46">
        <f t="shared" si="3"/>
        <v>0</v>
      </c>
    </row>
    <row r="38" spans="1:13" x14ac:dyDescent="0.35">
      <c r="A38" s="1">
        <v>28</v>
      </c>
      <c r="B38" s="56">
        <v>602000</v>
      </c>
      <c r="C38" s="57" t="s">
        <v>32</v>
      </c>
      <c r="D38" s="16">
        <v>388982.29</v>
      </c>
      <c r="E38" s="16">
        <v>12350.61</v>
      </c>
      <c r="F38" s="16">
        <v>34570.58</v>
      </c>
      <c r="G38" s="46">
        <f t="shared" si="0"/>
        <v>435903.48</v>
      </c>
      <c r="H38" s="45">
        <v>258</v>
      </c>
      <c r="I38" s="46">
        <f t="shared" si="1"/>
        <v>1689.5483720930231</v>
      </c>
      <c r="J38" s="48">
        <v>8</v>
      </c>
      <c r="K38" s="46">
        <f t="shared" si="2"/>
        <v>13516.386976744185</v>
      </c>
      <c r="L38" s="46">
        <v>9777.3700000000008</v>
      </c>
      <c r="M38" s="46">
        <f t="shared" si="3"/>
        <v>3739.0169767441839</v>
      </c>
    </row>
    <row r="39" spans="1:13" x14ac:dyDescent="0.35">
      <c r="A39" s="1">
        <v>29</v>
      </c>
      <c r="B39" s="56">
        <v>701000</v>
      </c>
      <c r="C39" s="57" t="s">
        <v>33</v>
      </c>
      <c r="D39" s="16">
        <v>164944.46</v>
      </c>
      <c r="E39" s="16">
        <v>4259.71</v>
      </c>
      <c r="F39" s="16">
        <v>13697.86</v>
      </c>
      <c r="G39" s="46">
        <f t="shared" si="0"/>
        <v>182902.02999999997</v>
      </c>
      <c r="H39" s="45">
        <v>90</v>
      </c>
      <c r="I39" s="46">
        <f t="shared" si="1"/>
        <v>2032.2447777777775</v>
      </c>
      <c r="J39" s="48">
        <v>0</v>
      </c>
      <c r="K39" s="46">
        <f t="shared" si="2"/>
        <v>0</v>
      </c>
      <c r="L39" s="46"/>
      <c r="M39" s="46">
        <f t="shared" si="3"/>
        <v>0</v>
      </c>
    </row>
    <row r="40" spans="1:13" x14ac:dyDescent="0.35">
      <c r="A40" s="1">
        <v>30</v>
      </c>
      <c r="B40" s="56">
        <v>801000</v>
      </c>
      <c r="C40" s="57" t="s">
        <v>34</v>
      </c>
      <c r="D40" s="16">
        <v>418826.65</v>
      </c>
      <c r="E40" s="16">
        <v>14136.31</v>
      </c>
      <c r="F40" s="16">
        <v>23488.46</v>
      </c>
      <c r="G40" s="46">
        <f t="shared" si="0"/>
        <v>456451.42000000004</v>
      </c>
      <c r="H40" s="45">
        <v>361</v>
      </c>
      <c r="I40" s="46">
        <f t="shared" si="1"/>
        <v>1264.4083656509697</v>
      </c>
      <c r="J40" s="48">
        <v>2</v>
      </c>
      <c r="K40" s="46">
        <f t="shared" si="2"/>
        <v>2528.8167313019394</v>
      </c>
      <c r="L40" s="46">
        <v>2497.85</v>
      </c>
      <c r="M40" s="46">
        <f t="shared" si="3"/>
        <v>30.96673130193949</v>
      </c>
    </row>
    <row r="41" spans="1:13" x14ac:dyDescent="0.35">
      <c r="A41" s="1">
        <v>31</v>
      </c>
      <c r="B41" s="56">
        <v>802000</v>
      </c>
      <c r="C41" s="57" t="s">
        <v>35</v>
      </c>
      <c r="D41" s="16">
        <v>182236.49</v>
      </c>
      <c r="E41" s="16">
        <v>5615.55</v>
      </c>
      <c r="F41" s="16">
        <v>9208.39</v>
      </c>
      <c r="G41" s="46">
        <f t="shared" si="0"/>
        <v>197060.43</v>
      </c>
      <c r="H41" s="45">
        <v>98</v>
      </c>
      <c r="I41" s="46">
        <f t="shared" si="1"/>
        <v>2010.8207142857143</v>
      </c>
      <c r="J41" s="48">
        <v>1</v>
      </c>
      <c r="K41" s="46">
        <f t="shared" si="2"/>
        <v>2010.8207142857143</v>
      </c>
      <c r="L41" s="46">
        <v>2092.75</v>
      </c>
      <c r="M41" s="46">
        <v>0</v>
      </c>
    </row>
    <row r="42" spans="1:13" x14ac:dyDescent="0.35">
      <c r="A42" s="1">
        <v>32</v>
      </c>
      <c r="B42" s="56">
        <v>803000</v>
      </c>
      <c r="C42" s="57" t="s">
        <v>36</v>
      </c>
      <c r="D42" s="16">
        <v>342758.78</v>
      </c>
      <c r="E42" s="16">
        <v>11352.54</v>
      </c>
      <c r="F42" s="16">
        <v>16294.11</v>
      </c>
      <c r="G42" s="46">
        <f t="shared" si="0"/>
        <v>370405.43</v>
      </c>
      <c r="H42" s="45">
        <v>287</v>
      </c>
      <c r="I42" s="46">
        <f t="shared" si="1"/>
        <v>1290.6112543554007</v>
      </c>
      <c r="J42" s="48">
        <v>0</v>
      </c>
      <c r="K42" s="46">
        <f t="shared" si="2"/>
        <v>0</v>
      </c>
      <c r="L42" s="46"/>
      <c r="M42" s="46">
        <f t="shared" si="3"/>
        <v>0</v>
      </c>
    </row>
    <row r="43" spans="1:13" x14ac:dyDescent="0.35">
      <c r="A43" s="1">
        <v>33</v>
      </c>
      <c r="B43" s="56">
        <v>901000</v>
      </c>
      <c r="C43" s="57" t="s">
        <v>37</v>
      </c>
      <c r="D43" s="16">
        <v>132302.74</v>
      </c>
      <c r="E43" s="16">
        <v>3369.38</v>
      </c>
      <c r="F43" s="16">
        <v>6358.25</v>
      </c>
      <c r="G43" s="46">
        <f t="shared" si="0"/>
        <v>142030.37</v>
      </c>
      <c r="H43" s="45">
        <v>107</v>
      </c>
      <c r="I43" s="46">
        <f t="shared" si="1"/>
        <v>1327.3866355140187</v>
      </c>
      <c r="J43" s="48">
        <v>0</v>
      </c>
      <c r="K43" s="46">
        <f t="shared" si="2"/>
        <v>0</v>
      </c>
      <c r="L43" s="46"/>
      <c r="M43" s="46">
        <f t="shared" si="3"/>
        <v>0</v>
      </c>
    </row>
    <row r="44" spans="1:13" x14ac:dyDescent="0.35">
      <c r="A44" s="1">
        <v>34</v>
      </c>
      <c r="B44" s="56">
        <v>903000</v>
      </c>
      <c r="C44" s="57" t="s">
        <v>38</v>
      </c>
      <c r="D44" s="16">
        <v>326735.87</v>
      </c>
      <c r="E44" s="16">
        <v>9204.34</v>
      </c>
      <c r="F44" s="16">
        <v>38637.019999999997</v>
      </c>
      <c r="G44" s="46">
        <f t="shared" si="0"/>
        <v>374577.23000000004</v>
      </c>
      <c r="H44" s="45">
        <v>181</v>
      </c>
      <c r="I44" s="46">
        <f t="shared" si="1"/>
        <v>2069.4874585635362</v>
      </c>
      <c r="J44" s="48">
        <v>0</v>
      </c>
      <c r="K44" s="46">
        <f t="shared" si="2"/>
        <v>0</v>
      </c>
      <c r="L44" s="46"/>
      <c r="M44" s="46">
        <f t="shared" si="3"/>
        <v>0</v>
      </c>
    </row>
    <row r="45" spans="1:13" x14ac:dyDescent="0.35">
      <c r="A45" s="1">
        <v>35</v>
      </c>
      <c r="B45" s="56">
        <v>1002000</v>
      </c>
      <c r="C45" s="57" t="s">
        <v>39</v>
      </c>
      <c r="D45" s="16">
        <v>505865.43</v>
      </c>
      <c r="E45" s="16">
        <v>15014.78</v>
      </c>
      <c r="F45" s="16">
        <v>31395.84</v>
      </c>
      <c r="G45" s="46">
        <f t="shared" si="0"/>
        <v>552276.05000000005</v>
      </c>
      <c r="H45" s="45">
        <v>359</v>
      </c>
      <c r="I45" s="46">
        <f t="shared" si="1"/>
        <v>1538.3733983286909</v>
      </c>
      <c r="J45" s="48">
        <v>2</v>
      </c>
      <c r="K45" s="46">
        <f t="shared" si="2"/>
        <v>3076.7467966573818</v>
      </c>
      <c r="L45" s="46">
        <v>0</v>
      </c>
      <c r="M45" s="46">
        <f t="shared" si="3"/>
        <v>3076.7467966573818</v>
      </c>
    </row>
    <row r="46" spans="1:13" x14ac:dyDescent="0.35">
      <c r="A46" s="1">
        <v>36</v>
      </c>
      <c r="B46" s="56">
        <v>1003000</v>
      </c>
      <c r="C46" s="57" t="s">
        <v>40</v>
      </c>
      <c r="D46" s="16">
        <v>190012.23</v>
      </c>
      <c r="E46" s="16">
        <v>5014</v>
      </c>
      <c r="F46" s="16">
        <v>8370.73</v>
      </c>
      <c r="G46" s="46">
        <f t="shared" si="0"/>
        <v>203396.96000000002</v>
      </c>
      <c r="H46" s="45">
        <v>126</v>
      </c>
      <c r="I46" s="46">
        <f t="shared" si="1"/>
        <v>1614.2615873015875</v>
      </c>
      <c r="J46" s="48">
        <v>4</v>
      </c>
      <c r="K46" s="46">
        <f t="shared" si="2"/>
        <v>6457.04634920635</v>
      </c>
      <c r="L46" s="46">
        <v>0</v>
      </c>
      <c r="M46" s="46">
        <f t="shared" si="3"/>
        <v>6457.04634920635</v>
      </c>
    </row>
    <row r="47" spans="1:13" x14ac:dyDescent="0.35">
      <c r="A47" s="1">
        <v>37</v>
      </c>
      <c r="B47" s="56">
        <v>1101000</v>
      </c>
      <c r="C47" s="57" t="s">
        <v>41</v>
      </c>
      <c r="D47" s="16">
        <v>271773.92</v>
      </c>
      <c r="E47" s="16">
        <v>6420.07</v>
      </c>
      <c r="F47" s="16">
        <v>29152.39</v>
      </c>
      <c r="G47" s="46">
        <f t="shared" si="0"/>
        <v>307346.38</v>
      </c>
      <c r="H47" s="45">
        <v>151</v>
      </c>
      <c r="I47" s="46">
        <f t="shared" si="1"/>
        <v>2035.4064900662252</v>
      </c>
      <c r="J47" s="48">
        <v>0</v>
      </c>
      <c r="K47" s="46">
        <f t="shared" si="2"/>
        <v>0</v>
      </c>
      <c r="L47" s="46"/>
      <c r="M47" s="46">
        <f t="shared" si="3"/>
        <v>0</v>
      </c>
    </row>
    <row r="48" spans="1:13" x14ac:dyDescent="0.35">
      <c r="A48" s="1">
        <v>38</v>
      </c>
      <c r="B48" s="56">
        <v>1104000</v>
      </c>
      <c r="C48" s="57" t="s">
        <v>42</v>
      </c>
      <c r="D48" s="16">
        <v>206791.75</v>
      </c>
      <c r="E48" s="16">
        <v>6169.32</v>
      </c>
      <c r="F48" s="16">
        <v>12988.12</v>
      </c>
      <c r="G48" s="46">
        <f t="shared" si="0"/>
        <v>225949.19</v>
      </c>
      <c r="H48" s="45">
        <v>193</v>
      </c>
      <c r="I48" s="46">
        <f t="shared" si="1"/>
        <v>1170.7211917098446</v>
      </c>
      <c r="J48" s="48">
        <v>1</v>
      </c>
      <c r="K48" s="46">
        <f t="shared" si="2"/>
        <v>1170.7211917098446</v>
      </c>
      <c r="L48" s="46">
        <v>0</v>
      </c>
      <c r="M48" s="46">
        <f t="shared" si="3"/>
        <v>1170.7211917098446</v>
      </c>
    </row>
    <row r="49" spans="1:13" x14ac:dyDescent="0.35">
      <c r="A49" s="1">
        <v>39</v>
      </c>
      <c r="B49" s="56">
        <v>1106000</v>
      </c>
      <c r="C49" s="57" t="s">
        <v>43</v>
      </c>
      <c r="D49" s="16">
        <v>171694.29</v>
      </c>
      <c r="E49" s="16">
        <v>4394.13</v>
      </c>
      <c r="F49" s="16">
        <v>6898.77</v>
      </c>
      <c r="G49" s="46">
        <f t="shared" si="0"/>
        <v>182987.19</v>
      </c>
      <c r="H49" s="45">
        <v>108</v>
      </c>
      <c r="I49" s="46">
        <f t="shared" si="1"/>
        <v>1694.3258333333333</v>
      </c>
      <c r="J49" s="48">
        <v>0</v>
      </c>
      <c r="K49" s="46">
        <f t="shared" si="2"/>
        <v>0</v>
      </c>
      <c r="L49" s="46"/>
      <c r="M49" s="46">
        <f t="shared" si="3"/>
        <v>0</v>
      </c>
    </row>
    <row r="50" spans="1:13" x14ac:dyDescent="0.35">
      <c r="A50" s="1">
        <v>40</v>
      </c>
      <c r="B50" s="56">
        <v>1201000</v>
      </c>
      <c r="C50" s="57" t="s">
        <v>44</v>
      </c>
      <c r="D50" s="16">
        <v>114317.28</v>
      </c>
      <c r="E50" s="16">
        <v>2945.5</v>
      </c>
      <c r="F50" s="16">
        <v>6707.66</v>
      </c>
      <c r="G50" s="46">
        <f t="shared" si="0"/>
        <v>123970.44</v>
      </c>
      <c r="H50" s="45">
        <v>113</v>
      </c>
      <c r="I50" s="46">
        <f t="shared" si="1"/>
        <v>1097.0835398230088</v>
      </c>
      <c r="J50" s="48">
        <v>0</v>
      </c>
      <c r="K50" s="46">
        <f t="shared" si="2"/>
        <v>0</v>
      </c>
      <c r="L50" s="46"/>
      <c r="M50" s="46">
        <f t="shared" si="3"/>
        <v>0</v>
      </c>
    </row>
    <row r="51" spans="1:13" x14ac:dyDescent="0.35">
      <c r="A51" s="1">
        <v>41</v>
      </c>
      <c r="B51" s="56">
        <v>1202000</v>
      </c>
      <c r="C51" s="57" t="s">
        <v>45</v>
      </c>
      <c r="D51" s="16">
        <v>389999.64</v>
      </c>
      <c r="E51" s="16">
        <v>12462.28</v>
      </c>
      <c r="F51" s="16">
        <v>17452.47</v>
      </c>
      <c r="G51" s="46">
        <f t="shared" si="0"/>
        <v>419914.39</v>
      </c>
      <c r="H51" s="45">
        <v>293</v>
      </c>
      <c r="I51" s="46">
        <f t="shared" si="1"/>
        <v>1433.1549146757679</v>
      </c>
      <c r="J51" s="48">
        <v>2</v>
      </c>
      <c r="K51" s="46">
        <f t="shared" si="2"/>
        <v>2866.3098293515359</v>
      </c>
      <c r="L51" s="46">
        <v>0</v>
      </c>
      <c r="M51" s="46">
        <f t="shared" si="3"/>
        <v>2866.3098293515359</v>
      </c>
    </row>
    <row r="52" spans="1:13" x14ac:dyDescent="0.35">
      <c r="A52" s="1">
        <v>42</v>
      </c>
      <c r="B52" s="56">
        <v>1203000</v>
      </c>
      <c r="C52" s="57" t="s">
        <v>46</v>
      </c>
      <c r="D52" s="16">
        <v>191980.07</v>
      </c>
      <c r="E52" s="16">
        <v>6587.84</v>
      </c>
      <c r="F52" s="16">
        <v>8055.88</v>
      </c>
      <c r="G52" s="46">
        <f t="shared" si="0"/>
        <v>206623.79</v>
      </c>
      <c r="H52" s="45">
        <v>160</v>
      </c>
      <c r="I52" s="46">
        <f t="shared" si="1"/>
        <v>1291.3986875000001</v>
      </c>
      <c r="J52" s="48">
        <v>0</v>
      </c>
      <c r="K52" s="46">
        <f t="shared" si="2"/>
        <v>0</v>
      </c>
      <c r="L52" s="46"/>
      <c r="M52" s="46">
        <f t="shared" si="3"/>
        <v>0</v>
      </c>
    </row>
    <row r="53" spans="1:13" x14ac:dyDescent="0.35">
      <c r="A53" s="1">
        <v>43</v>
      </c>
      <c r="B53" s="56">
        <v>1204000</v>
      </c>
      <c r="C53" s="57" t="s">
        <v>47</v>
      </c>
      <c r="D53" s="16">
        <v>119634.54</v>
      </c>
      <c r="E53" s="16">
        <v>3924.71</v>
      </c>
      <c r="F53" s="16">
        <v>2643.16</v>
      </c>
      <c r="G53" s="46">
        <f t="shared" si="0"/>
        <v>126202.41</v>
      </c>
      <c r="H53" s="45">
        <v>109</v>
      </c>
      <c r="I53" s="46">
        <f t="shared" si="1"/>
        <v>1157.8202752293578</v>
      </c>
      <c r="J53" s="48">
        <v>0</v>
      </c>
      <c r="K53" s="46">
        <f t="shared" si="2"/>
        <v>0</v>
      </c>
      <c r="L53" s="46"/>
      <c r="M53" s="46">
        <f t="shared" si="3"/>
        <v>0</v>
      </c>
    </row>
    <row r="54" spans="1:13" x14ac:dyDescent="0.35">
      <c r="A54" s="1">
        <v>44</v>
      </c>
      <c r="B54" s="56">
        <v>1304000</v>
      </c>
      <c r="C54" s="57" t="s">
        <v>48</v>
      </c>
      <c r="D54" s="16">
        <v>128509.79</v>
      </c>
      <c r="E54" s="16">
        <v>4536.18</v>
      </c>
      <c r="F54" s="16">
        <v>5255.69</v>
      </c>
      <c r="G54" s="46">
        <f t="shared" si="0"/>
        <v>138301.66</v>
      </c>
      <c r="H54" s="45">
        <v>77</v>
      </c>
      <c r="I54" s="46">
        <f t="shared" si="1"/>
        <v>1796.1254545454547</v>
      </c>
      <c r="J54" s="48">
        <v>0</v>
      </c>
      <c r="K54" s="46">
        <f t="shared" si="2"/>
        <v>0</v>
      </c>
      <c r="L54" s="46"/>
      <c r="M54" s="46">
        <f t="shared" si="3"/>
        <v>0</v>
      </c>
    </row>
    <row r="55" spans="1:13" x14ac:dyDescent="0.35">
      <c r="A55" s="1">
        <v>45</v>
      </c>
      <c r="B55" s="56">
        <v>1305000</v>
      </c>
      <c r="C55" s="57" t="s">
        <v>49</v>
      </c>
      <c r="D55" s="16">
        <v>216644.93</v>
      </c>
      <c r="E55" s="16">
        <v>5762.46</v>
      </c>
      <c r="F55" s="16">
        <v>17354.52</v>
      </c>
      <c r="G55" s="46">
        <f t="shared" si="0"/>
        <v>239761.90999999997</v>
      </c>
      <c r="H55" s="45">
        <v>156</v>
      </c>
      <c r="I55" s="46">
        <f t="shared" si="1"/>
        <v>1536.9353205128205</v>
      </c>
      <c r="J55" s="48">
        <v>0</v>
      </c>
      <c r="K55" s="46">
        <f t="shared" si="2"/>
        <v>0</v>
      </c>
      <c r="L55" s="46"/>
      <c r="M55" s="46">
        <f t="shared" si="3"/>
        <v>0</v>
      </c>
    </row>
    <row r="56" spans="1:13" x14ac:dyDescent="0.35">
      <c r="A56" s="1">
        <v>46</v>
      </c>
      <c r="B56" s="56">
        <v>1402000</v>
      </c>
      <c r="C56" s="57" t="s">
        <v>50</v>
      </c>
      <c r="D56" s="16">
        <v>753416.63</v>
      </c>
      <c r="E56" s="16">
        <v>23856.89</v>
      </c>
      <c r="F56" s="16">
        <v>62482.92</v>
      </c>
      <c r="G56" s="46">
        <f t="shared" si="0"/>
        <v>839756.44000000006</v>
      </c>
      <c r="H56" s="45">
        <v>407</v>
      </c>
      <c r="I56" s="46">
        <f t="shared" si="1"/>
        <v>2063.2836363636366</v>
      </c>
      <c r="J56" s="48">
        <v>5</v>
      </c>
      <c r="K56" s="46">
        <f t="shared" si="2"/>
        <v>10316.418181818182</v>
      </c>
      <c r="L56" s="46">
        <v>0</v>
      </c>
      <c r="M56" s="46">
        <f t="shared" si="3"/>
        <v>10316.418181818182</v>
      </c>
    </row>
    <row r="57" spans="1:13" x14ac:dyDescent="0.35">
      <c r="A57" s="1">
        <v>47</v>
      </c>
      <c r="B57" s="56">
        <v>1408000</v>
      </c>
      <c r="C57" s="57" t="s">
        <v>51</v>
      </c>
      <c r="D57" s="16">
        <v>283603.12</v>
      </c>
      <c r="E57" s="16">
        <v>9195.48</v>
      </c>
      <c r="F57" s="16">
        <v>23745.34</v>
      </c>
      <c r="G57" s="46">
        <f t="shared" si="0"/>
        <v>316543.94</v>
      </c>
      <c r="H57" s="45">
        <v>127</v>
      </c>
      <c r="I57" s="46">
        <f t="shared" si="1"/>
        <v>2492.4719685039372</v>
      </c>
      <c r="J57" s="48">
        <v>0</v>
      </c>
      <c r="K57" s="46">
        <f t="shared" si="2"/>
        <v>0</v>
      </c>
      <c r="L57" s="46"/>
      <c r="M57" s="46">
        <f t="shared" si="3"/>
        <v>0</v>
      </c>
    </row>
    <row r="58" spans="1:13" x14ac:dyDescent="0.35">
      <c r="A58" s="1">
        <v>48</v>
      </c>
      <c r="B58" s="56">
        <v>1503000</v>
      </c>
      <c r="C58" s="57" t="s">
        <v>52</v>
      </c>
      <c r="D58" s="16">
        <v>117972.83</v>
      </c>
      <c r="E58" s="16">
        <v>3813.49</v>
      </c>
      <c r="F58" s="16">
        <v>3156.5</v>
      </c>
      <c r="G58" s="46">
        <f t="shared" si="0"/>
        <v>124942.82</v>
      </c>
      <c r="H58" s="45">
        <v>109</v>
      </c>
      <c r="I58" s="46">
        <f t="shared" si="1"/>
        <v>1146.2644036697247</v>
      </c>
      <c r="J58" s="48">
        <v>0</v>
      </c>
      <c r="K58" s="46">
        <f t="shared" si="2"/>
        <v>0</v>
      </c>
      <c r="L58" s="46"/>
      <c r="M58" s="46">
        <f t="shared" si="3"/>
        <v>0</v>
      </c>
    </row>
    <row r="59" spans="1:13" x14ac:dyDescent="0.35">
      <c r="A59" s="1">
        <v>49</v>
      </c>
      <c r="B59" s="56">
        <v>1505000</v>
      </c>
      <c r="C59" s="57" t="s">
        <v>53</v>
      </c>
      <c r="D59" s="16">
        <v>115209.12</v>
      </c>
      <c r="E59" s="16">
        <v>3520.68</v>
      </c>
      <c r="F59" s="16">
        <v>4147.04</v>
      </c>
      <c r="G59" s="46">
        <f t="shared" si="0"/>
        <v>122876.83999999998</v>
      </c>
      <c r="H59" s="45">
        <v>80</v>
      </c>
      <c r="I59" s="46">
        <f t="shared" si="1"/>
        <v>1535.9604999999997</v>
      </c>
      <c r="J59" s="48">
        <v>0</v>
      </c>
      <c r="K59" s="46">
        <f t="shared" si="2"/>
        <v>0</v>
      </c>
      <c r="L59" s="46"/>
      <c r="M59" s="46">
        <f t="shared" si="3"/>
        <v>0</v>
      </c>
    </row>
    <row r="60" spans="1:13" x14ac:dyDescent="0.35">
      <c r="A60" s="1">
        <v>50</v>
      </c>
      <c r="B60" s="56">
        <v>1507000</v>
      </c>
      <c r="C60" s="57" t="s">
        <v>54</v>
      </c>
      <c r="D60" s="16">
        <v>679838.7</v>
      </c>
      <c r="E60" s="16">
        <v>20620.150000000001</v>
      </c>
      <c r="F60" s="16">
        <v>39505.5</v>
      </c>
      <c r="G60" s="46">
        <f t="shared" si="0"/>
        <v>739964.35</v>
      </c>
      <c r="H60" s="45">
        <v>425</v>
      </c>
      <c r="I60" s="46">
        <f t="shared" si="1"/>
        <v>1741.092588235294</v>
      </c>
      <c r="J60" s="48">
        <v>16</v>
      </c>
      <c r="K60" s="46">
        <f t="shared" si="2"/>
        <v>27857.481411764704</v>
      </c>
      <c r="L60" s="46">
        <v>33586.76</v>
      </c>
      <c r="M60" s="46">
        <v>0</v>
      </c>
    </row>
    <row r="61" spans="1:13" x14ac:dyDescent="0.35">
      <c r="A61" s="1">
        <v>51</v>
      </c>
      <c r="B61" s="56">
        <v>1601000</v>
      </c>
      <c r="C61" s="57" t="s">
        <v>55</v>
      </c>
      <c r="D61" s="16">
        <v>141479.18</v>
      </c>
      <c r="E61" s="16">
        <v>4472.6000000000004</v>
      </c>
      <c r="F61" s="16">
        <v>8085.15</v>
      </c>
      <c r="G61" s="46">
        <f t="shared" si="0"/>
        <v>154036.93</v>
      </c>
      <c r="H61" s="45">
        <v>132</v>
      </c>
      <c r="I61" s="46">
        <f t="shared" si="1"/>
        <v>1166.9464393939393</v>
      </c>
      <c r="J61" s="48">
        <v>15</v>
      </c>
      <c r="K61" s="46">
        <f t="shared" si="2"/>
        <v>17504.19659090909</v>
      </c>
      <c r="L61" s="46">
        <v>0</v>
      </c>
      <c r="M61" s="46">
        <f t="shared" si="3"/>
        <v>17504.19659090909</v>
      </c>
    </row>
    <row r="62" spans="1:13" x14ac:dyDescent="0.35">
      <c r="A62" s="1">
        <v>52</v>
      </c>
      <c r="B62" s="56">
        <v>1602000</v>
      </c>
      <c r="C62" s="57" t="s">
        <v>56</v>
      </c>
      <c r="D62" s="16">
        <v>437377.84</v>
      </c>
      <c r="E62" s="16">
        <v>13940.29</v>
      </c>
      <c r="F62" s="16">
        <v>14796.07</v>
      </c>
      <c r="G62" s="46">
        <f t="shared" si="0"/>
        <v>466114.2</v>
      </c>
      <c r="H62" s="45">
        <v>307</v>
      </c>
      <c r="I62" s="46">
        <f t="shared" si="1"/>
        <v>1518.2872964169383</v>
      </c>
      <c r="J62" s="48">
        <v>3</v>
      </c>
      <c r="K62" s="46">
        <f t="shared" si="2"/>
        <v>4554.8618892508148</v>
      </c>
      <c r="L62" s="46">
        <v>0</v>
      </c>
      <c r="M62" s="46">
        <f t="shared" si="3"/>
        <v>4554.8618892508148</v>
      </c>
    </row>
    <row r="63" spans="1:13" x14ac:dyDescent="0.35">
      <c r="A63" s="1">
        <v>53</v>
      </c>
      <c r="B63" s="56">
        <v>1603000</v>
      </c>
      <c r="C63" s="57" t="s">
        <v>57</v>
      </c>
      <c r="D63" s="16">
        <v>575088.9</v>
      </c>
      <c r="E63" s="16">
        <v>21597.75</v>
      </c>
      <c r="F63" s="16">
        <v>17118.13</v>
      </c>
      <c r="G63" s="46">
        <f t="shared" si="0"/>
        <v>613804.78</v>
      </c>
      <c r="H63" s="45">
        <v>573</v>
      </c>
      <c r="I63" s="46">
        <f t="shared" si="1"/>
        <v>1071.2125305410123</v>
      </c>
      <c r="J63" s="48">
        <v>15</v>
      </c>
      <c r="K63" s="46">
        <f t="shared" si="2"/>
        <v>16068.187958115184</v>
      </c>
      <c r="L63" s="46">
        <v>0</v>
      </c>
      <c r="M63" s="46">
        <f t="shared" si="3"/>
        <v>16068.187958115184</v>
      </c>
    </row>
    <row r="64" spans="1:13" x14ac:dyDescent="0.35">
      <c r="A64" s="1">
        <v>54</v>
      </c>
      <c r="B64" s="56">
        <v>1605000</v>
      </c>
      <c r="C64" s="57" t="s">
        <v>58</v>
      </c>
      <c r="D64" s="16">
        <v>204443.97</v>
      </c>
      <c r="E64" s="16">
        <v>5574.6</v>
      </c>
      <c r="F64" s="16">
        <v>12674.42</v>
      </c>
      <c r="G64" s="46">
        <f t="shared" si="0"/>
        <v>222692.99000000002</v>
      </c>
      <c r="H64" s="45">
        <v>121</v>
      </c>
      <c r="I64" s="46">
        <f t="shared" si="1"/>
        <v>1840.4379338842978</v>
      </c>
      <c r="J64" s="48">
        <v>0</v>
      </c>
      <c r="K64" s="46">
        <f t="shared" si="2"/>
        <v>0</v>
      </c>
      <c r="L64" s="46"/>
      <c r="M64" s="46">
        <f t="shared" si="3"/>
        <v>0</v>
      </c>
    </row>
    <row r="65" spans="1:13" x14ac:dyDescent="0.35">
      <c r="A65" s="1">
        <v>55</v>
      </c>
      <c r="B65" s="56">
        <v>1608000</v>
      </c>
      <c r="C65" s="57" t="s">
        <v>59</v>
      </c>
      <c r="D65" s="16">
        <v>1658548.4</v>
      </c>
      <c r="E65" s="16">
        <v>59572.9</v>
      </c>
      <c r="F65" s="16">
        <v>60623.98</v>
      </c>
      <c r="G65" s="46">
        <f t="shared" si="0"/>
        <v>1778745.2799999998</v>
      </c>
      <c r="H65" s="45">
        <v>1190</v>
      </c>
      <c r="I65" s="46">
        <f t="shared" si="1"/>
        <v>1494.743932773109</v>
      </c>
      <c r="J65" s="48">
        <v>8</v>
      </c>
      <c r="K65" s="46">
        <f t="shared" si="2"/>
        <v>11957.951462184872</v>
      </c>
      <c r="L65" s="46">
        <v>21731.25</v>
      </c>
      <c r="M65" s="46">
        <v>0</v>
      </c>
    </row>
    <row r="66" spans="1:13" x14ac:dyDescent="0.35">
      <c r="A66" s="1">
        <v>56</v>
      </c>
      <c r="B66" s="56">
        <v>1611000</v>
      </c>
      <c r="C66" s="57" t="s">
        <v>60</v>
      </c>
      <c r="D66" s="16">
        <v>872400.53</v>
      </c>
      <c r="E66" s="16">
        <v>31508.51</v>
      </c>
      <c r="F66" s="16">
        <v>28070.81</v>
      </c>
      <c r="G66" s="46">
        <f t="shared" si="0"/>
        <v>931979.85000000009</v>
      </c>
      <c r="H66" s="45">
        <v>717</v>
      </c>
      <c r="I66" s="46">
        <f t="shared" si="1"/>
        <v>1299.8324267782427</v>
      </c>
      <c r="J66" s="48">
        <v>17</v>
      </c>
      <c r="K66" s="46">
        <f t="shared" si="2"/>
        <v>22097.151255230128</v>
      </c>
      <c r="L66" s="46">
        <v>1500</v>
      </c>
      <c r="M66" s="46">
        <f t="shared" si="3"/>
        <v>20597.151255230128</v>
      </c>
    </row>
    <row r="67" spans="1:13" x14ac:dyDescent="0.35">
      <c r="A67" s="1">
        <v>57</v>
      </c>
      <c r="B67" s="56">
        <v>1612000</v>
      </c>
      <c r="C67" s="57" t="s">
        <v>61</v>
      </c>
      <c r="D67" s="16">
        <v>560141.31999999995</v>
      </c>
      <c r="E67" s="16">
        <v>21409.46</v>
      </c>
      <c r="F67" s="16">
        <v>17590.810000000001</v>
      </c>
      <c r="G67" s="46">
        <f t="shared" si="0"/>
        <v>599141.59</v>
      </c>
      <c r="H67" s="45">
        <v>472</v>
      </c>
      <c r="I67" s="46">
        <f t="shared" si="1"/>
        <v>1269.3677754237287</v>
      </c>
      <c r="J67" s="48">
        <v>1</v>
      </c>
      <c r="K67" s="46">
        <f t="shared" si="2"/>
        <v>1269.3677754237287</v>
      </c>
      <c r="L67" s="46">
        <v>0</v>
      </c>
      <c r="M67" s="46">
        <f t="shared" si="3"/>
        <v>1269.3677754237287</v>
      </c>
    </row>
    <row r="68" spans="1:13" x14ac:dyDescent="0.35">
      <c r="A68" s="1">
        <v>58</v>
      </c>
      <c r="B68" s="56">
        <v>1613000</v>
      </c>
      <c r="C68" s="57" t="s">
        <v>62</v>
      </c>
      <c r="D68" s="16">
        <v>194639.75</v>
      </c>
      <c r="E68" s="16">
        <v>5671.2</v>
      </c>
      <c r="F68" s="16">
        <v>7572.38</v>
      </c>
      <c r="G68" s="46">
        <f t="shared" si="0"/>
        <v>207883.33000000002</v>
      </c>
      <c r="H68" s="45">
        <v>147</v>
      </c>
      <c r="I68" s="46">
        <f t="shared" si="1"/>
        <v>1414.1723129251702</v>
      </c>
      <c r="J68" s="48">
        <v>0</v>
      </c>
      <c r="K68" s="46">
        <f t="shared" si="2"/>
        <v>0</v>
      </c>
      <c r="L68" s="46"/>
      <c r="M68" s="46">
        <f t="shared" si="3"/>
        <v>0</v>
      </c>
    </row>
    <row r="69" spans="1:13" x14ac:dyDescent="0.35">
      <c r="A69" s="1">
        <v>59</v>
      </c>
      <c r="B69" s="56">
        <v>1701000</v>
      </c>
      <c r="C69" s="57" t="s">
        <v>63</v>
      </c>
      <c r="D69" s="16">
        <v>830148.16</v>
      </c>
      <c r="E69" s="16">
        <v>27857.14</v>
      </c>
      <c r="F69" s="16">
        <v>33015.78</v>
      </c>
      <c r="G69" s="46">
        <f t="shared" si="0"/>
        <v>891021.08000000007</v>
      </c>
      <c r="H69" s="45">
        <v>481</v>
      </c>
      <c r="I69" s="46">
        <f t="shared" si="1"/>
        <v>1852.434677754678</v>
      </c>
      <c r="J69" s="48">
        <v>4</v>
      </c>
      <c r="K69" s="46">
        <f t="shared" si="2"/>
        <v>7409.7387110187119</v>
      </c>
      <c r="L69" s="46">
        <v>0</v>
      </c>
      <c r="M69" s="46">
        <f t="shared" si="3"/>
        <v>7409.7387110187119</v>
      </c>
    </row>
    <row r="70" spans="1:13" x14ac:dyDescent="0.35">
      <c r="A70" s="1">
        <v>60</v>
      </c>
      <c r="B70" s="56">
        <v>1702000</v>
      </c>
      <c r="C70" s="57" t="s">
        <v>64</v>
      </c>
      <c r="D70" s="16">
        <v>195421.36</v>
      </c>
      <c r="E70" s="16">
        <v>5774.05</v>
      </c>
      <c r="F70" s="16">
        <v>8771.6299999999992</v>
      </c>
      <c r="G70" s="46">
        <f t="shared" si="0"/>
        <v>209967.03999999998</v>
      </c>
      <c r="H70" s="45">
        <v>133</v>
      </c>
      <c r="I70" s="46">
        <f t="shared" si="1"/>
        <v>1578.6995488721802</v>
      </c>
      <c r="J70" s="48">
        <v>2</v>
      </c>
      <c r="K70" s="46">
        <f t="shared" si="2"/>
        <v>3157.3990977443605</v>
      </c>
      <c r="L70" s="46">
        <v>0</v>
      </c>
      <c r="M70" s="46">
        <f t="shared" si="3"/>
        <v>3157.3990977443605</v>
      </c>
    </row>
    <row r="71" spans="1:13" x14ac:dyDescent="0.35">
      <c r="A71" s="1">
        <v>61</v>
      </c>
      <c r="B71" s="56">
        <v>1703000</v>
      </c>
      <c r="C71" s="57" t="s">
        <v>65</v>
      </c>
      <c r="D71" s="16">
        <v>184661.18</v>
      </c>
      <c r="E71" s="16">
        <v>5126.29</v>
      </c>
      <c r="F71" s="16">
        <v>3848.95</v>
      </c>
      <c r="G71" s="46">
        <f t="shared" si="0"/>
        <v>193636.42</v>
      </c>
      <c r="H71" s="45">
        <v>150</v>
      </c>
      <c r="I71" s="46">
        <f t="shared" si="1"/>
        <v>1290.9094666666667</v>
      </c>
      <c r="J71" s="48">
        <v>0</v>
      </c>
      <c r="K71" s="46">
        <f t="shared" si="2"/>
        <v>0</v>
      </c>
      <c r="L71" s="46"/>
      <c r="M71" s="46">
        <f t="shared" si="3"/>
        <v>0</v>
      </c>
    </row>
    <row r="72" spans="1:13" x14ac:dyDescent="0.35">
      <c r="A72" s="1">
        <v>62</v>
      </c>
      <c r="B72" s="56">
        <v>1704000</v>
      </c>
      <c r="C72" s="57" t="s">
        <v>264</v>
      </c>
      <c r="D72" s="16">
        <v>142344.26</v>
      </c>
      <c r="E72" s="16">
        <v>3540.03</v>
      </c>
      <c r="F72" s="16">
        <v>7593.27</v>
      </c>
      <c r="G72" s="46">
        <f t="shared" si="0"/>
        <v>153477.56</v>
      </c>
      <c r="H72" s="45">
        <v>91</v>
      </c>
      <c r="I72" s="46">
        <f t="shared" si="1"/>
        <v>1686.5665934065935</v>
      </c>
      <c r="J72" s="48">
        <v>2</v>
      </c>
      <c r="K72" s="46">
        <f t="shared" si="2"/>
        <v>3373.133186813187</v>
      </c>
      <c r="L72" s="46">
        <v>0</v>
      </c>
      <c r="M72" s="46">
        <f t="shared" si="3"/>
        <v>3373.133186813187</v>
      </c>
    </row>
    <row r="73" spans="1:13" x14ac:dyDescent="0.35">
      <c r="A73" s="1">
        <v>63</v>
      </c>
      <c r="B73" s="56">
        <v>1705000</v>
      </c>
      <c r="C73" s="57" t="s">
        <v>66</v>
      </c>
      <c r="D73" s="16">
        <v>1446939.38</v>
      </c>
      <c r="E73" s="16">
        <v>46285.39</v>
      </c>
      <c r="F73" s="16">
        <v>64494.13</v>
      </c>
      <c r="G73" s="46">
        <f t="shared" si="0"/>
        <v>1557718.8999999997</v>
      </c>
      <c r="H73" s="45">
        <v>1025</v>
      </c>
      <c r="I73" s="46">
        <f t="shared" si="1"/>
        <v>1519.7257560975606</v>
      </c>
      <c r="J73" s="48">
        <v>0</v>
      </c>
      <c r="K73" s="46">
        <f t="shared" si="2"/>
        <v>0</v>
      </c>
      <c r="L73" s="46"/>
      <c r="M73" s="46">
        <f t="shared" si="3"/>
        <v>0</v>
      </c>
    </row>
    <row r="74" spans="1:13" x14ac:dyDescent="0.35">
      <c r="A74" s="1">
        <v>64</v>
      </c>
      <c r="B74" s="56">
        <v>1802000</v>
      </c>
      <c r="C74" s="57" t="s">
        <v>67</v>
      </c>
      <c r="D74" s="16">
        <v>155079.46</v>
      </c>
      <c r="E74" s="16">
        <v>4204.72</v>
      </c>
      <c r="F74" s="16">
        <v>6225.86</v>
      </c>
      <c r="G74" s="46">
        <f t="shared" si="0"/>
        <v>165510.03999999998</v>
      </c>
      <c r="H74" s="45">
        <v>78</v>
      </c>
      <c r="I74" s="46">
        <f t="shared" si="1"/>
        <v>2121.9235897435897</v>
      </c>
      <c r="J74" s="48">
        <v>0</v>
      </c>
      <c r="K74" s="46">
        <f t="shared" si="2"/>
        <v>0</v>
      </c>
      <c r="L74" s="46"/>
      <c r="M74" s="46">
        <f t="shared" si="3"/>
        <v>0</v>
      </c>
    </row>
    <row r="75" spans="1:13" x14ac:dyDescent="0.35">
      <c r="A75" s="1">
        <v>65</v>
      </c>
      <c r="B75" s="56">
        <v>1803000</v>
      </c>
      <c r="C75" s="57" t="s">
        <v>68</v>
      </c>
      <c r="D75" s="16">
        <v>1545636.53</v>
      </c>
      <c r="E75" s="16">
        <v>45985.279999999999</v>
      </c>
      <c r="F75" s="16">
        <v>111286.91</v>
      </c>
      <c r="G75" s="46">
        <f t="shared" si="0"/>
        <v>1702908.72</v>
      </c>
      <c r="H75" s="45">
        <v>684</v>
      </c>
      <c r="I75" s="46">
        <f t="shared" si="1"/>
        <v>2489.6326315789474</v>
      </c>
      <c r="J75" s="48">
        <v>6</v>
      </c>
      <c r="K75" s="46">
        <f t="shared" si="2"/>
        <v>14937.795789473685</v>
      </c>
      <c r="L75" s="46">
        <v>348.24</v>
      </c>
      <c r="M75" s="46">
        <f t="shared" si="3"/>
        <v>14589.555789473685</v>
      </c>
    </row>
    <row r="76" spans="1:13" x14ac:dyDescent="0.35">
      <c r="A76" s="1">
        <v>66</v>
      </c>
      <c r="B76" s="56">
        <v>1804000</v>
      </c>
      <c r="C76" s="57" t="s">
        <v>69</v>
      </c>
      <c r="D76" s="16">
        <v>981241.02</v>
      </c>
      <c r="E76" s="16">
        <v>31828.46</v>
      </c>
      <c r="F76" s="16">
        <v>44844.55</v>
      </c>
      <c r="G76" s="46">
        <f t="shared" si="0"/>
        <v>1057914.03</v>
      </c>
      <c r="H76" s="45">
        <v>442</v>
      </c>
      <c r="I76" s="46">
        <f t="shared" si="1"/>
        <v>2393.4706561085973</v>
      </c>
      <c r="J76" s="48">
        <v>2</v>
      </c>
      <c r="K76" s="46">
        <f t="shared" si="2"/>
        <v>4786.9413122171945</v>
      </c>
      <c r="L76" s="46">
        <v>0</v>
      </c>
      <c r="M76" s="46">
        <f t="shared" ref="M76:M139" si="4">K76-L76</f>
        <v>4786.9413122171945</v>
      </c>
    </row>
    <row r="77" spans="1:13" x14ac:dyDescent="0.35">
      <c r="A77" s="1">
        <v>67</v>
      </c>
      <c r="B77" s="56">
        <v>1901000</v>
      </c>
      <c r="C77" s="57" t="s">
        <v>70</v>
      </c>
      <c r="D77" s="16">
        <v>191139.4</v>
      </c>
      <c r="E77" s="16">
        <v>4923.8100000000004</v>
      </c>
      <c r="F77" s="16">
        <v>3742.15</v>
      </c>
      <c r="G77" s="46">
        <f t="shared" ref="G77:G139" si="5">SUM(D77:F77)</f>
        <v>199805.36</v>
      </c>
      <c r="H77" s="45">
        <v>108</v>
      </c>
      <c r="I77" s="46">
        <f t="shared" si="1"/>
        <v>1850.0496296296294</v>
      </c>
      <c r="J77" s="48">
        <v>2</v>
      </c>
      <c r="K77" s="46">
        <f t="shared" si="2"/>
        <v>3700.0992592592588</v>
      </c>
      <c r="L77" s="46">
        <v>0</v>
      </c>
      <c r="M77" s="46">
        <f t="shared" si="4"/>
        <v>3700.0992592592588</v>
      </c>
    </row>
    <row r="78" spans="1:13" x14ac:dyDescent="0.35">
      <c r="A78" s="1">
        <v>68</v>
      </c>
      <c r="B78" s="56">
        <v>1905000</v>
      </c>
      <c r="C78" s="57" t="s">
        <v>71</v>
      </c>
      <c r="D78" s="16">
        <v>671938.55</v>
      </c>
      <c r="E78" s="16">
        <v>20965.23</v>
      </c>
      <c r="F78" s="16">
        <v>28807.53</v>
      </c>
      <c r="G78" s="46">
        <f t="shared" si="5"/>
        <v>721711.31</v>
      </c>
      <c r="H78" s="45">
        <v>456</v>
      </c>
      <c r="I78" s="46">
        <f t="shared" ref="I78:I140" si="6">SUM(G78/H78)</f>
        <v>1582.7002412280704</v>
      </c>
      <c r="J78" s="48">
        <v>4</v>
      </c>
      <c r="K78" s="46">
        <f t="shared" ref="K78:K140" si="7">SUM(J78*I78)</f>
        <v>6330.8009649122814</v>
      </c>
      <c r="L78" s="46">
        <v>0</v>
      </c>
      <c r="M78" s="46">
        <f t="shared" si="4"/>
        <v>6330.8009649122814</v>
      </c>
    </row>
    <row r="79" spans="1:13" x14ac:dyDescent="0.35">
      <c r="A79" s="1">
        <v>69</v>
      </c>
      <c r="B79" s="56">
        <v>2002000</v>
      </c>
      <c r="C79" s="57" t="s">
        <v>72</v>
      </c>
      <c r="D79" s="16">
        <v>264332.57</v>
      </c>
      <c r="E79" s="16">
        <v>6114.23</v>
      </c>
      <c r="F79" s="16">
        <v>18684.080000000002</v>
      </c>
      <c r="G79" s="46">
        <f t="shared" si="5"/>
        <v>289130.88</v>
      </c>
      <c r="H79" s="45">
        <v>316</v>
      </c>
      <c r="I79" s="46">
        <f t="shared" si="6"/>
        <v>914.97113924050632</v>
      </c>
      <c r="J79" s="48">
        <v>0</v>
      </c>
      <c r="K79" s="46">
        <f t="shared" si="7"/>
        <v>0</v>
      </c>
      <c r="L79" s="46"/>
      <c r="M79" s="46">
        <f t="shared" si="4"/>
        <v>0</v>
      </c>
    </row>
    <row r="80" spans="1:13" x14ac:dyDescent="0.35">
      <c r="A80" s="1">
        <v>70</v>
      </c>
      <c r="B80" s="56">
        <v>2104000</v>
      </c>
      <c r="C80" s="57" t="s">
        <v>73</v>
      </c>
      <c r="D80" s="16">
        <v>371692.52</v>
      </c>
      <c r="E80" s="16">
        <v>8567.58</v>
      </c>
      <c r="F80" s="16">
        <v>50324.15</v>
      </c>
      <c r="G80" s="46">
        <f t="shared" si="5"/>
        <v>430584.25000000006</v>
      </c>
      <c r="H80" s="45">
        <v>209</v>
      </c>
      <c r="I80" s="46">
        <f t="shared" si="6"/>
        <v>2060.2117224880385</v>
      </c>
      <c r="J80" s="48">
        <v>2</v>
      </c>
      <c r="K80" s="46">
        <f t="shared" si="7"/>
        <v>4120.423444976077</v>
      </c>
      <c r="L80" s="46">
        <v>0</v>
      </c>
      <c r="M80" s="46">
        <f t="shared" si="4"/>
        <v>4120.423444976077</v>
      </c>
    </row>
    <row r="81" spans="1:13" x14ac:dyDescent="0.35">
      <c r="A81" s="1">
        <v>71</v>
      </c>
      <c r="B81" s="56">
        <v>2105000</v>
      </c>
      <c r="C81" s="57" t="s">
        <v>74</v>
      </c>
      <c r="D81" s="16">
        <v>349939.75</v>
      </c>
      <c r="E81" s="16">
        <v>10193.870000000001</v>
      </c>
      <c r="F81" s="16">
        <v>25416.959999999999</v>
      </c>
      <c r="G81" s="46">
        <f t="shared" si="5"/>
        <v>385550.58</v>
      </c>
      <c r="H81" s="45">
        <v>253</v>
      </c>
      <c r="I81" s="46">
        <f t="shared" si="6"/>
        <v>1523.9153359683796</v>
      </c>
      <c r="J81" s="48">
        <v>7</v>
      </c>
      <c r="K81" s="46">
        <f t="shared" si="7"/>
        <v>10667.407351778656</v>
      </c>
      <c r="L81" s="46">
        <v>4701.3500000000004</v>
      </c>
      <c r="M81" s="46">
        <f t="shared" si="4"/>
        <v>5966.0573517786561</v>
      </c>
    </row>
    <row r="82" spans="1:13" x14ac:dyDescent="0.35">
      <c r="A82" s="1">
        <v>72</v>
      </c>
      <c r="B82" s="56">
        <v>2202000</v>
      </c>
      <c r="C82" s="57" t="s">
        <v>75</v>
      </c>
      <c r="D82" s="16">
        <v>322652.2</v>
      </c>
      <c r="E82" s="16">
        <v>10270.49</v>
      </c>
      <c r="F82" s="16">
        <v>36909.370000000003</v>
      </c>
      <c r="G82" s="46">
        <f t="shared" si="5"/>
        <v>369832.06</v>
      </c>
      <c r="H82" s="45">
        <v>232</v>
      </c>
      <c r="I82" s="46">
        <f t="shared" si="6"/>
        <v>1594.1037068965518</v>
      </c>
      <c r="J82" s="48">
        <v>0</v>
      </c>
      <c r="K82" s="46">
        <f t="shared" si="7"/>
        <v>0</v>
      </c>
      <c r="L82" s="46"/>
      <c r="M82" s="46">
        <f t="shared" si="4"/>
        <v>0</v>
      </c>
    </row>
    <row r="83" spans="1:13" x14ac:dyDescent="0.35">
      <c r="A83" s="1">
        <v>73</v>
      </c>
      <c r="B83" s="56">
        <v>2203000</v>
      </c>
      <c r="C83" s="57" t="s">
        <v>76</v>
      </c>
      <c r="D83" s="16">
        <v>422849.99</v>
      </c>
      <c r="E83" s="16">
        <v>13517.9</v>
      </c>
      <c r="F83" s="16">
        <v>77557.279999999999</v>
      </c>
      <c r="G83" s="46">
        <f t="shared" si="5"/>
        <v>513925.17000000004</v>
      </c>
      <c r="H83" s="45">
        <v>269</v>
      </c>
      <c r="I83" s="46">
        <f t="shared" si="6"/>
        <v>1910.5024907063198</v>
      </c>
      <c r="J83" s="48">
        <v>3</v>
      </c>
      <c r="K83" s="46">
        <f t="shared" si="7"/>
        <v>5731.5074721189594</v>
      </c>
      <c r="L83" s="46">
        <v>0</v>
      </c>
      <c r="M83" s="46">
        <f t="shared" si="4"/>
        <v>5731.5074721189594</v>
      </c>
    </row>
    <row r="84" spans="1:13" x14ac:dyDescent="0.35">
      <c r="A84" s="1">
        <v>74</v>
      </c>
      <c r="B84" s="56">
        <v>2301000</v>
      </c>
      <c r="C84" s="57" t="s">
        <v>77</v>
      </c>
      <c r="D84" s="16">
        <v>2603874.39</v>
      </c>
      <c r="E84" s="16">
        <v>89149.58</v>
      </c>
      <c r="F84" s="16">
        <v>106510.85</v>
      </c>
      <c r="G84" s="46">
        <f t="shared" si="5"/>
        <v>2799534.8200000003</v>
      </c>
      <c r="H84" s="45">
        <v>1758</v>
      </c>
      <c r="I84" s="46">
        <f t="shared" si="6"/>
        <v>1592.4543913538114</v>
      </c>
      <c r="J84" s="48">
        <v>35</v>
      </c>
      <c r="K84" s="46">
        <f t="shared" si="7"/>
        <v>55735.903697383401</v>
      </c>
      <c r="L84" s="46">
        <v>54828.52</v>
      </c>
      <c r="M84" s="46">
        <f t="shared" si="4"/>
        <v>907.38369738340407</v>
      </c>
    </row>
    <row r="85" spans="1:13" x14ac:dyDescent="0.35">
      <c r="A85" s="1">
        <v>75</v>
      </c>
      <c r="B85" s="56">
        <v>2303000</v>
      </c>
      <c r="C85" s="57" t="s">
        <v>78</v>
      </c>
      <c r="D85" s="16">
        <v>813228.66</v>
      </c>
      <c r="E85" s="16">
        <v>27639.29</v>
      </c>
      <c r="F85" s="16">
        <v>36336.85</v>
      </c>
      <c r="G85" s="46">
        <f t="shared" si="5"/>
        <v>877204.8</v>
      </c>
      <c r="H85" s="45">
        <v>486</v>
      </c>
      <c r="I85" s="46">
        <f t="shared" si="6"/>
        <v>1804.9481481481482</v>
      </c>
      <c r="J85" s="48">
        <v>1</v>
      </c>
      <c r="K85" s="46">
        <f t="shared" si="7"/>
        <v>1804.9481481481482</v>
      </c>
      <c r="L85" s="46">
        <v>1777.95</v>
      </c>
      <c r="M85" s="46">
        <f t="shared" si="4"/>
        <v>26.998148148148175</v>
      </c>
    </row>
    <row r="86" spans="1:13" x14ac:dyDescent="0.35">
      <c r="A86" s="1">
        <v>76</v>
      </c>
      <c r="B86" s="56">
        <v>2304000</v>
      </c>
      <c r="C86" s="57" t="s">
        <v>79</v>
      </c>
      <c r="D86" s="16">
        <v>80914.55</v>
      </c>
      <c r="E86" s="16">
        <v>2441.1999999999998</v>
      </c>
      <c r="F86" s="16">
        <v>4722.66</v>
      </c>
      <c r="G86" s="46">
        <f t="shared" si="5"/>
        <v>88078.41</v>
      </c>
      <c r="H86" s="45">
        <v>68</v>
      </c>
      <c r="I86" s="46">
        <f t="shared" si="6"/>
        <v>1295.2707352941177</v>
      </c>
      <c r="J86" s="48">
        <v>2</v>
      </c>
      <c r="K86" s="46">
        <f t="shared" si="7"/>
        <v>2590.5414705882354</v>
      </c>
      <c r="L86" s="46">
        <v>1174.77</v>
      </c>
      <c r="M86" s="46">
        <f t="shared" si="4"/>
        <v>1415.7714705882354</v>
      </c>
    </row>
    <row r="87" spans="1:13" x14ac:dyDescent="0.35">
      <c r="A87" s="1">
        <v>77</v>
      </c>
      <c r="B87" s="56">
        <v>2305000</v>
      </c>
      <c r="C87" s="57" t="s">
        <v>80</v>
      </c>
      <c r="D87" s="16">
        <v>251782.64</v>
      </c>
      <c r="E87" s="16">
        <v>8078.34</v>
      </c>
      <c r="F87" s="16">
        <v>7124.08</v>
      </c>
      <c r="G87" s="46">
        <f t="shared" si="5"/>
        <v>266985.06</v>
      </c>
      <c r="H87" s="45">
        <v>194</v>
      </c>
      <c r="I87" s="46">
        <f t="shared" si="6"/>
        <v>1376.2116494845361</v>
      </c>
      <c r="J87" s="48">
        <v>0</v>
      </c>
      <c r="K87" s="46">
        <f t="shared" si="7"/>
        <v>0</v>
      </c>
      <c r="L87" s="46"/>
      <c r="M87" s="46">
        <f t="shared" si="4"/>
        <v>0</v>
      </c>
    </row>
    <row r="88" spans="1:13" x14ac:dyDescent="0.35">
      <c r="A88" s="1">
        <v>78</v>
      </c>
      <c r="B88" s="56">
        <v>2306000</v>
      </c>
      <c r="C88" s="57" t="s">
        <v>81</v>
      </c>
      <c r="D88" s="16">
        <v>115589.36</v>
      </c>
      <c r="E88" s="16">
        <v>4071.08</v>
      </c>
      <c r="F88" s="16">
        <v>5010.3599999999997</v>
      </c>
      <c r="G88" s="46">
        <f t="shared" si="5"/>
        <v>124670.8</v>
      </c>
      <c r="H88" s="45">
        <v>87</v>
      </c>
      <c r="I88" s="46">
        <f t="shared" si="6"/>
        <v>1432.9977011494252</v>
      </c>
      <c r="J88" s="48">
        <v>0</v>
      </c>
      <c r="K88" s="46">
        <f t="shared" si="7"/>
        <v>0</v>
      </c>
      <c r="L88" s="46"/>
      <c r="M88" s="46">
        <f t="shared" si="4"/>
        <v>0</v>
      </c>
    </row>
    <row r="89" spans="1:13" x14ac:dyDescent="0.35">
      <c r="A89" s="1">
        <v>79</v>
      </c>
      <c r="B89" s="56">
        <v>2307000</v>
      </c>
      <c r="C89" s="57" t="s">
        <v>82</v>
      </c>
      <c r="D89" s="16">
        <v>685049.18</v>
      </c>
      <c r="E89" s="16">
        <v>22570.17</v>
      </c>
      <c r="F89" s="16">
        <v>18776.07</v>
      </c>
      <c r="G89" s="46">
        <f t="shared" si="5"/>
        <v>726395.42</v>
      </c>
      <c r="H89" s="45">
        <v>481</v>
      </c>
      <c r="I89" s="46">
        <f t="shared" si="6"/>
        <v>1510.1775883575885</v>
      </c>
      <c r="J89" s="48">
        <v>0</v>
      </c>
      <c r="K89" s="46">
        <f t="shared" si="7"/>
        <v>0</v>
      </c>
      <c r="L89" s="46"/>
      <c r="M89" s="46">
        <f t="shared" si="4"/>
        <v>0</v>
      </c>
    </row>
    <row r="90" spans="1:13" x14ac:dyDescent="0.35">
      <c r="A90" s="1">
        <v>80</v>
      </c>
      <c r="B90" s="56">
        <v>2402000</v>
      </c>
      <c r="C90" s="57" t="s">
        <v>83</v>
      </c>
      <c r="D90" s="16">
        <v>192387.11</v>
      </c>
      <c r="E90" s="16">
        <v>6529.34</v>
      </c>
      <c r="F90" s="16">
        <v>12605.02</v>
      </c>
      <c r="G90" s="46">
        <f t="shared" si="5"/>
        <v>211521.46999999997</v>
      </c>
      <c r="H90" s="45">
        <v>155</v>
      </c>
      <c r="I90" s="46">
        <f t="shared" si="6"/>
        <v>1364.6546451612901</v>
      </c>
      <c r="J90" s="48">
        <v>0</v>
      </c>
      <c r="K90" s="46">
        <f t="shared" si="7"/>
        <v>0</v>
      </c>
      <c r="L90" s="46"/>
      <c r="M90" s="46">
        <f t="shared" si="4"/>
        <v>0</v>
      </c>
    </row>
    <row r="91" spans="1:13" x14ac:dyDescent="0.35">
      <c r="A91" s="1">
        <v>81</v>
      </c>
      <c r="B91" s="56">
        <v>2403000</v>
      </c>
      <c r="C91" s="57" t="s">
        <v>84</v>
      </c>
      <c r="D91" s="16">
        <v>132101.98000000001</v>
      </c>
      <c r="E91" s="16">
        <v>4305.09</v>
      </c>
      <c r="F91" s="16">
        <v>5705.8</v>
      </c>
      <c r="G91" s="46">
        <f t="shared" si="5"/>
        <v>142112.87</v>
      </c>
      <c r="H91" s="45">
        <v>110</v>
      </c>
      <c r="I91" s="46">
        <f t="shared" si="6"/>
        <v>1291.9351818181817</v>
      </c>
      <c r="J91" s="48">
        <v>0</v>
      </c>
      <c r="K91" s="46">
        <f t="shared" si="7"/>
        <v>0</v>
      </c>
      <c r="L91" s="46"/>
      <c r="M91" s="46">
        <f t="shared" si="4"/>
        <v>0</v>
      </c>
    </row>
    <row r="92" spans="1:13" x14ac:dyDescent="0.35">
      <c r="A92" s="1">
        <v>82</v>
      </c>
      <c r="B92" s="56">
        <v>2404000</v>
      </c>
      <c r="C92" s="57" t="s">
        <v>85</v>
      </c>
      <c r="D92" s="16">
        <v>440907.71</v>
      </c>
      <c r="E92" s="16">
        <v>14023.16</v>
      </c>
      <c r="F92" s="16">
        <v>22283.78</v>
      </c>
      <c r="G92" s="46">
        <f t="shared" si="5"/>
        <v>477214.65</v>
      </c>
      <c r="H92" s="45">
        <v>253</v>
      </c>
      <c r="I92" s="46">
        <f t="shared" si="6"/>
        <v>1886.2239130434784</v>
      </c>
      <c r="J92" s="48">
        <v>11</v>
      </c>
      <c r="K92" s="46">
        <f t="shared" si="7"/>
        <v>20748.463043478263</v>
      </c>
      <c r="L92" s="46">
        <v>12757</v>
      </c>
      <c r="M92" s="46">
        <f t="shared" si="4"/>
        <v>7991.463043478263</v>
      </c>
    </row>
    <row r="93" spans="1:13" x14ac:dyDescent="0.35">
      <c r="A93" s="1">
        <v>83</v>
      </c>
      <c r="B93" s="56">
        <v>2501000</v>
      </c>
      <c r="C93" s="57" t="s">
        <v>86</v>
      </c>
      <c r="D93" s="16">
        <v>149570.87</v>
      </c>
      <c r="E93" s="16">
        <v>3915.32</v>
      </c>
      <c r="F93" s="16">
        <v>15249.21</v>
      </c>
      <c r="G93" s="46">
        <f t="shared" si="5"/>
        <v>168735.4</v>
      </c>
      <c r="H93" s="45">
        <v>107</v>
      </c>
      <c r="I93" s="46">
        <f t="shared" si="6"/>
        <v>1576.9663551401868</v>
      </c>
      <c r="J93" s="48">
        <v>0</v>
      </c>
      <c r="K93" s="46">
        <f t="shared" si="7"/>
        <v>0</v>
      </c>
      <c r="L93" s="46"/>
      <c r="M93" s="46">
        <f t="shared" si="4"/>
        <v>0</v>
      </c>
    </row>
    <row r="94" spans="1:13" x14ac:dyDescent="0.35">
      <c r="A94" s="1">
        <v>84</v>
      </c>
      <c r="B94" s="56">
        <v>2502000</v>
      </c>
      <c r="C94" s="57" t="s">
        <v>87</v>
      </c>
      <c r="D94" s="16">
        <v>222254.8</v>
      </c>
      <c r="E94" s="16">
        <v>7264.14</v>
      </c>
      <c r="F94" s="16">
        <v>12420.61</v>
      </c>
      <c r="G94" s="46">
        <f t="shared" si="5"/>
        <v>241939.55</v>
      </c>
      <c r="H94" s="45">
        <v>169</v>
      </c>
      <c r="I94" s="46">
        <f t="shared" si="6"/>
        <v>1431.594970414201</v>
      </c>
      <c r="J94" s="48">
        <v>2</v>
      </c>
      <c r="K94" s="46">
        <f t="shared" si="7"/>
        <v>2863.1899408284021</v>
      </c>
      <c r="L94" s="46">
        <v>0</v>
      </c>
      <c r="M94" s="46">
        <f t="shared" si="4"/>
        <v>2863.1899408284021</v>
      </c>
    </row>
    <row r="95" spans="1:13" x14ac:dyDescent="0.35">
      <c r="A95" s="1">
        <v>85</v>
      </c>
      <c r="B95" s="56">
        <v>2503000</v>
      </c>
      <c r="C95" s="57" t="s">
        <v>88</v>
      </c>
      <c r="D95" s="16">
        <v>100194.71</v>
      </c>
      <c r="E95" s="16">
        <v>3128.64</v>
      </c>
      <c r="F95" s="16">
        <v>6803.26</v>
      </c>
      <c r="G95" s="46">
        <f t="shared" si="5"/>
        <v>110126.61</v>
      </c>
      <c r="H95" s="45">
        <v>91</v>
      </c>
      <c r="I95" s="46">
        <f t="shared" si="6"/>
        <v>1210.1825274725275</v>
      </c>
      <c r="J95" s="48">
        <v>0</v>
      </c>
      <c r="K95" s="46">
        <f t="shared" si="7"/>
        <v>0</v>
      </c>
      <c r="L95" s="46"/>
      <c r="M95" s="46">
        <f t="shared" si="4"/>
        <v>0</v>
      </c>
    </row>
    <row r="96" spans="1:13" x14ac:dyDescent="0.35">
      <c r="A96" s="1">
        <v>86</v>
      </c>
      <c r="B96" s="56">
        <v>2601000</v>
      </c>
      <c r="C96" s="57" t="s">
        <v>89</v>
      </c>
      <c r="D96" s="16">
        <v>172136.67</v>
      </c>
      <c r="E96" s="16">
        <v>5603.34</v>
      </c>
      <c r="F96" s="16">
        <v>6390.59</v>
      </c>
      <c r="G96" s="46">
        <f t="shared" si="5"/>
        <v>184130.6</v>
      </c>
      <c r="H96" s="45">
        <v>122</v>
      </c>
      <c r="I96" s="46">
        <f t="shared" si="6"/>
        <v>1509.2672131147542</v>
      </c>
      <c r="J96" s="48">
        <v>0</v>
      </c>
      <c r="K96" s="46">
        <f t="shared" si="7"/>
        <v>0</v>
      </c>
      <c r="L96" s="46"/>
      <c r="M96" s="46">
        <f t="shared" si="4"/>
        <v>0</v>
      </c>
    </row>
    <row r="97" spans="1:13" x14ac:dyDescent="0.35">
      <c r="A97" s="1">
        <v>87</v>
      </c>
      <c r="B97" s="56">
        <v>2602000</v>
      </c>
      <c r="C97" s="57" t="s">
        <v>90</v>
      </c>
      <c r="D97" s="16">
        <v>321440.25</v>
      </c>
      <c r="E97" s="16">
        <v>11184.73</v>
      </c>
      <c r="F97" s="16">
        <v>12770.6</v>
      </c>
      <c r="G97" s="46">
        <f t="shared" si="5"/>
        <v>345395.57999999996</v>
      </c>
      <c r="H97" s="45">
        <v>234</v>
      </c>
      <c r="I97" s="46">
        <f t="shared" si="6"/>
        <v>1476.049487179487</v>
      </c>
      <c r="J97" s="48">
        <v>5</v>
      </c>
      <c r="K97" s="46">
        <f t="shared" si="7"/>
        <v>7380.247435897435</v>
      </c>
      <c r="L97" s="46">
        <v>0</v>
      </c>
      <c r="M97" s="46">
        <f t="shared" si="4"/>
        <v>7380.247435897435</v>
      </c>
    </row>
    <row r="98" spans="1:13" x14ac:dyDescent="0.35">
      <c r="A98" s="1">
        <v>88</v>
      </c>
      <c r="B98" s="56">
        <v>2603000</v>
      </c>
      <c r="C98" s="57" t="s">
        <v>91</v>
      </c>
      <c r="D98" s="16">
        <v>1057770.17</v>
      </c>
      <c r="E98" s="16">
        <v>33161.22</v>
      </c>
      <c r="F98" s="16">
        <v>34096.58</v>
      </c>
      <c r="G98" s="46">
        <f t="shared" si="5"/>
        <v>1125027.97</v>
      </c>
      <c r="H98" s="45">
        <v>709</v>
      </c>
      <c r="I98" s="46">
        <f t="shared" si="6"/>
        <v>1586.7813399153738</v>
      </c>
      <c r="J98" s="48">
        <v>1</v>
      </c>
      <c r="K98" s="46">
        <f t="shared" si="7"/>
        <v>1586.7813399153738</v>
      </c>
      <c r="L98" s="46">
        <v>1342.28</v>
      </c>
      <c r="M98" s="46">
        <f t="shared" si="4"/>
        <v>244.50133991537382</v>
      </c>
    </row>
    <row r="99" spans="1:13" x14ac:dyDescent="0.35">
      <c r="A99" s="1">
        <v>89</v>
      </c>
      <c r="B99" s="56">
        <v>2604000</v>
      </c>
      <c r="C99" s="57" t="s">
        <v>92</v>
      </c>
      <c r="D99" s="16">
        <v>174858.86</v>
      </c>
      <c r="E99" s="16">
        <v>6379.35</v>
      </c>
      <c r="F99" s="16">
        <v>4509.8999999999996</v>
      </c>
      <c r="G99" s="46">
        <f t="shared" si="5"/>
        <v>185748.11</v>
      </c>
      <c r="H99" s="45">
        <v>113</v>
      </c>
      <c r="I99" s="46">
        <f t="shared" si="6"/>
        <v>1643.7885840707963</v>
      </c>
      <c r="J99" s="48">
        <v>3</v>
      </c>
      <c r="K99" s="46">
        <f t="shared" si="7"/>
        <v>4931.3657522123885</v>
      </c>
      <c r="L99" s="46">
        <v>0</v>
      </c>
      <c r="M99" s="46">
        <f t="shared" si="4"/>
        <v>4931.3657522123885</v>
      </c>
    </row>
    <row r="100" spans="1:13" x14ac:dyDescent="0.35">
      <c r="A100" s="1">
        <v>90</v>
      </c>
      <c r="B100" s="56">
        <v>2605000</v>
      </c>
      <c r="C100" s="57" t="s">
        <v>93</v>
      </c>
      <c r="D100" s="16">
        <v>1002706.84</v>
      </c>
      <c r="E100" s="16">
        <v>33500.160000000003</v>
      </c>
      <c r="F100" s="16">
        <v>30839.32</v>
      </c>
      <c r="G100" s="46">
        <f t="shared" si="5"/>
        <v>1067046.32</v>
      </c>
      <c r="H100" s="45">
        <v>555</v>
      </c>
      <c r="I100" s="46">
        <f t="shared" si="6"/>
        <v>1922.605981981982</v>
      </c>
      <c r="J100" s="48">
        <v>9</v>
      </c>
      <c r="K100" s="46">
        <f t="shared" si="7"/>
        <v>17303.453837837838</v>
      </c>
      <c r="L100" s="46">
        <v>0</v>
      </c>
      <c r="M100" s="46">
        <f t="shared" si="4"/>
        <v>17303.453837837838</v>
      </c>
    </row>
    <row r="101" spans="1:13" x14ac:dyDescent="0.35">
      <c r="A101" s="1">
        <v>91</v>
      </c>
      <c r="B101" s="56">
        <v>2606000</v>
      </c>
      <c r="C101" s="57" t="s">
        <v>94</v>
      </c>
      <c r="D101" s="16">
        <v>766596.04</v>
      </c>
      <c r="E101" s="16">
        <v>26703.27</v>
      </c>
      <c r="F101" s="16">
        <v>31262.16</v>
      </c>
      <c r="G101" s="46">
        <f t="shared" si="5"/>
        <v>824561.47000000009</v>
      </c>
      <c r="H101" s="45">
        <v>466</v>
      </c>
      <c r="I101" s="46">
        <f t="shared" si="6"/>
        <v>1769.4452145922749</v>
      </c>
      <c r="J101" s="48">
        <v>4</v>
      </c>
      <c r="K101" s="46">
        <f t="shared" si="7"/>
        <v>7077.7808583690994</v>
      </c>
      <c r="L101" s="46">
        <v>7240.61</v>
      </c>
      <c r="M101" s="46">
        <v>0</v>
      </c>
    </row>
    <row r="102" spans="1:13" x14ac:dyDescent="0.35">
      <c r="A102" s="1">
        <v>92</v>
      </c>
      <c r="B102" s="56">
        <v>2607000</v>
      </c>
      <c r="C102" s="57" t="s">
        <v>95</v>
      </c>
      <c r="D102" s="16">
        <v>190711.62</v>
      </c>
      <c r="E102" s="16">
        <v>5570.02</v>
      </c>
      <c r="F102" s="16">
        <v>9809.02</v>
      </c>
      <c r="G102" s="46">
        <f t="shared" si="5"/>
        <v>206090.65999999997</v>
      </c>
      <c r="H102" s="45">
        <v>147</v>
      </c>
      <c r="I102" s="46">
        <f t="shared" si="6"/>
        <v>1401.9772789115646</v>
      </c>
      <c r="J102" s="48">
        <v>0</v>
      </c>
      <c r="K102" s="46">
        <f t="shared" si="7"/>
        <v>0</v>
      </c>
      <c r="L102" s="46"/>
      <c r="M102" s="46">
        <f t="shared" si="4"/>
        <v>0</v>
      </c>
    </row>
    <row r="103" spans="1:13" x14ac:dyDescent="0.35">
      <c r="A103" s="1">
        <v>93</v>
      </c>
      <c r="B103" s="56">
        <v>2703000</v>
      </c>
      <c r="C103" s="57" t="s">
        <v>96</v>
      </c>
      <c r="D103" s="16">
        <v>122058.01</v>
      </c>
      <c r="E103" s="16">
        <v>3862.93</v>
      </c>
      <c r="F103" s="16">
        <v>5479.57</v>
      </c>
      <c r="G103" s="46">
        <f t="shared" si="5"/>
        <v>131400.50999999998</v>
      </c>
      <c r="H103" s="45">
        <v>97</v>
      </c>
      <c r="I103" s="46">
        <f t="shared" si="6"/>
        <v>1354.6444329896906</v>
      </c>
      <c r="J103" s="48">
        <v>0</v>
      </c>
      <c r="K103" s="46">
        <f t="shared" si="7"/>
        <v>0</v>
      </c>
      <c r="L103" s="46"/>
      <c r="M103" s="46">
        <f t="shared" si="4"/>
        <v>0</v>
      </c>
    </row>
    <row r="104" spans="1:13" x14ac:dyDescent="0.35">
      <c r="A104" s="1">
        <v>94</v>
      </c>
      <c r="B104" s="56">
        <v>2705000</v>
      </c>
      <c r="C104" s="57" t="s">
        <v>97</v>
      </c>
      <c r="D104" s="16">
        <v>1013455.88</v>
      </c>
      <c r="E104" s="16">
        <v>33202.42</v>
      </c>
      <c r="F104" s="16">
        <v>32966.25</v>
      </c>
      <c r="G104" s="46">
        <f t="shared" si="5"/>
        <v>1079624.55</v>
      </c>
      <c r="H104" s="45">
        <v>712</v>
      </c>
      <c r="I104" s="46">
        <f t="shared" si="6"/>
        <v>1516.3266151685393</v>
      </c>
      <c r="J104" s="48">
        <v>10</v>
      </c>
      <c r="K104" s="46">
        <f t="shared" si="7"/>
        <v>15163.266151685393</v>
      </c>
      <c r="L104" s="46">
        <v>0</v>
      </c>
      <c r="M104" s="46">
        <f t="shared" si="4"/>
        <v>15163.266151685393</v>
      </c>
    </row>
    <row r="105" spans="1:13" x14ac:dyDescent="0.35">
      <c r="A105" s="1">
        <v>95</v>
      </c>
      <c r="B105" s="56">
        <v>2803000</v>
      </c>
      <c r="C105" s="57" t="s">
        <v>98</v>
      </c>
      <c r="D105" s="16">
        <v>162097.03</v>
      </c>
      <c r="E105" s="16">
        <v>5030.67</v>
      </c>
      <c r="F105" s="16">
        <v>14677.52</v>
      </c>
      <c r="G105" s="46">
        <f t="shared" si="5"/>
        <v>181805.22</v>
      </c>
      <c r="H105" s="45">
        <v>159</v>
      </c>
      <c r="I105" s="46">
        <f t="shared" si="6"/>
        <v>1143.4290566037737</v>
      </c>
      <c r="J105" s="48">
        <v>0</v>
      </c>
      <c r="K105" s="46">
        <f t="shared" si="7"/>
        <v>0</v>
      </c>
      <c r="L105" s="46"/>
      <c r="M105" s="46">
        <f t="shared" si="4"/>
        <v>0</v>
      </c>
    </row>
    <row r="106" spans="1:13" x14ac:dyDescent="0.35">
      <c r="A106" s="1">
        <v>96</v>
      </c>
      <c r="B106" s="56">
        <v>2807000</v>
      </c>
      <c r="C106" s="57" t="s">
        <v>99</v>
      </c>
      <c r="D106" s="16">
        <v>841693.63</v>
      </c>
      <c r="E106" s="16">
        <v>28342.34</v>
      </c>
      <c r="F106" s="16">
        <v>67053.7</v>
      </c>
      <c r="G106" s="46">
        <f t="shared" si="5"/>
        <v>937089.66999999993</v>
      </c>
      <c r="H106" s="45">
        <v>789</v>
      </c>
      <c r="I106" s="46">
        <f t="shared" si="6"/>
        <v>1187.6928643852978</v>
      </c>
      <c r="J106" s="48">
        <v>17</v>
      </c>
      <c r="K106" s="46">
        <f t="shared" si="7"/>
        <v>20190.778694550063</v>
      </c>
      <c r="L106" s="46">
        <v>18176.62</v>
      </c>
      <c r="M106" s="46">
        <f t="shared" si="4"/>
        <v>2014.158694550064</v>
      </c>
    </row>
    <row r="107" spans="1:13" x14ac:dyDescent="0.35">
      <c r="A107" s="1">
        <v>97</v>
      </c>
      <c r="B107" s="56">
        <v>2808000</v>
      </c>
      <c r="C107" s="57" t="s">
        <v>100</v>
      </c>
      <c r="D107" s="16">
        <v>866672.75</v>
      </c>
      <c r="E107" s="16">
        <v>27586.59</v>
      </c>
      <c r="F107" s="16">
        <v>46615.11</v>
      </c>
      <c r="G107" s="46">
        <f t="shared" si="5"/>
        <v>940874.45</v>
      </c>
      <c r="H107" s="45">
        <v>677</v>
      </c>
      <c r="I107" s="46">
        <f t="shared" si="6"/>
        <v>1389.7702363367798</v>
      </c>
      <c r="J107" s="48">
        <v>21</v>
      </c>
      <c r="K107" s="46">
        <f t="shared" si="7"/>
        <v>29185.174963072375</v>
      </c>
      <c r="L107" s="46">
        <v>0</v>
      </c>
      <c r="M107" s="46">
        <f t="shared" si="4"/>
        <v>29185.174963072375</v>
      </c>
    </row>
    <row r="108" spans="1:13" x14ac:dyDescent="0.35">
      <c r="A108" s="1">
        <v>98</v>
      </c>
      <c r="B108" s="56">
        <v>2901000</v>
      </c>
      <c r="C108" s="57" t="s">
        <v>101</v>
      </c>
      <c r="D108" s="16">
        <v>145502.54999999999</v>
      </c>
      <c r="E108" s="16">
        <v>3601.37</v>
      </c>
      <c r="F108" s="16">
        <v>6480.61</v>
      </c>
      <c r="G108" s="46">
        <f t="shared" si="5"/>
        <v>155584.52999999997</v>
      </c>
      <c r="H108" s="45">
        <v>64</v>
      </c>
      <c r="I108" s="46">
        <f t="shared" si="6"/>
        <v>2431.0082812499995</v>
      </c>
      <c r="J108" s="48">
        <v>0</v>
      </c>
      <c r="K108" s="46">
        <f t="shared" si="7"/>
        <v>0</v>
      </c>
      <c r="L108" s="46"/>
      <c r="M108" s="46">
        <f t="shared" si="4"/>
        <v>0</v>
      </c>
    </row>
    <row r="109" spans="1:13" x14ac:dyDescent="0.35">
      <c r="A109" s="1">
        <v>99</v>
      </c>
      <c r="B109" s="56">
        <v>2903000</v>
      </c>
      <c r="C109" s="57" t="s">
        <v>102</v>
      </c>
      <c r="D109" s="16">
        <v>621703.93999999994</v>
      </c>
      <c r="E109" s="16">
        <v>19951.599999999999</v>
      </c>
      <c r="F109" s="16">
        <v>40297.870000000003</v>
      </c>
      <c r="G109" s="46">
        <f t="shared" si="5"/>
        <v>681953.40999999992</v>
      </c>
      <c r="H109" s="45">
        <v>358</v>
      </c>
      <c r="I109" s="46">
        <f t="shared" si="6"/>
        <v>1904.897793296089</v>
      </c>
      <c r="J109" s="48">
        <v>12</v>
      </c>
      <c r="K109" s="46">
        <f t="shared" si="7"/>
        <v>22858.773519553069</v>
      </c>
      <c r="L109" s="46">
        <v>0</v>
      </c>
      <c r="M109" s="46">
        <f t="shared" si="4"/>
        <v>22858.773519553069</v>
      </c>
    </row>
    <row r="110" spans="1:13" x14ac:dyDescent="0.35">
      <c r="A110" s="1">
        <v>100</v>
      </c>
      <c r="B110" s="56">
        <v>2906000</v>
      </c>
      <c r="C110" s="57" t="s">
        <v>103</v>
      </c>
      <c r="D110" s="16">
        <v>129843.94</v>
      </c>
      <c r="E110" s="16">
        <v>4589.4799999999996</v>
      </c>
      <c r="F110" s="16">
        <v>2993.81</v>
      </c>
      <c r="G110" s="46">
        <f t="shared" si="5"/>
        <v>137427.23000000001</v>
      </c>
      <c r="H110" s="45">
        <v>89</v>
      </c>
      <c r="I110" s="46">
        <f t="shared" si="6"/>
        <v>1544.1261797752811</v>
      </c>
      <c r="J110" s="48">
        <v>0</v>
      </c>
      <c r="K110" s="46">
        <f t="shared" si="7"/>
        <v>0</v>
      </c>
      <c r="L110" s="46"/>
      <c r="M110" s="46">
        <f t="shared" si="4"/>
        <v>0</v>
      </c>
    </row>
    <row r="111" spans="1:13" x14ac:dyDescent="0.35">
      <c r="A111" s="1">
        <v>101</v>
      </c>
      <c r="B111" s="56">
        <v>3001000</v>
      </c>
      <c r="C111" s="57" t="s">
        <v>104</v>
      </c>
      <c r="D111" s="16">
        <v>244928.57</v>
      </c>
      <c r="E111" s="16">
        <v>7954.03</v>
      </c>
      <c r="F111" s="16">
        <v>7630.5</v>
      </c>
      <c r="G111" s="46">
        <f t="shared" si="5"/>
        <v>260513.1</v>
      </c>
      <c r="H111" s="45">
        <v>151</v>
      </c>
      <c r="I111" s="46">
        <f t="shared" si="6"/>
        <v>1725.2523178807946</v>
      </c>
      <c r="J111" s="48">
        <v>0</v>
      </c>
      <c r="K111" s="46">
        <f t="shared" si="7"/>
        <v>0</v>
      </c>
      <c r="L111" s="46"/>
      <c r="M111" s="46">
        <f t="shared" si="4"/>
        <v>0</v>
      </c>
    </row>
    <row r="112" spans="1:13" x14ac:dyDescent="0.35">
      <c r="A112" s="1">
        <v>102</v>
      </c>
      <c r="B112" s="56">
        <v>3002000</v>
      </c>
      <c r="C112" s="57" t="s">
        <v>105</v>
      </c>
      <c r="D112" s="16">
        <v>259041.58</v>
      </c>
      <c r="E112" s="16">
        <v>7511.85</v>
      </c>
      <c r="F112" s="16">
        <v>13123.27</v>
      </c>
      <c r="G112" s="46">
        <f t="shared" si="5"/>
        <v>279676.7</v>
      </c>
      <c r="H112" s="45">
        <v>131</v>
      </c>
      <c r="I112" s="46">
        <f t="shared" si="6"/>
        <v>2134.936641221374</v>
      </c>
      <c r="J112" s="48">
        <v>3</v>
      </c>
      <c r="K112" s="46">
        <f t="shared" si="7"/>
        <v>6404.8099236641219</v>
      </c>
      <c r="L112" s="46">
        <v>175</v>
      </c>
      <c r="M112" s="46">
        <f t="shared" si="4"/>
        <v>6229.8099236641219</v>
      </c>
    </row>
    <row r="113" spans="1:13" x14ac:dyDescent="0.35">
      <c r="A113" s="1">
        <v>103</v>
      </c>
      <c r="B113" s="56">
        <v>3003000</v>
      </c>
      <c r="C113" s="57" t="s">
        <v>106</v>
      </c>
      <c r="D113" s="16">
        <v>181783.09</v>
      </c>
      <c r="E113" s="16">
        <v>5411.01</v>
      </c>
      <c r="F113" s="16">
        <v>9152.14</v>
      </c>
      <c r="G113" s="46">
        <f t="shared" si="5"/>
        <v>196346.23999999999</v>
      </c>
      <c r="H113" s="45">
        <v>157</v>
      </c>
      <c r="I113" s="46">
        <f t="shared" si="6"/>
        <v>1250.6129936305731</v>
      </c>
      <c r="J113" s="48">
        <v>2</v>
      </c>
      <c r="K113" s="46">
        <f t="shared" si="7"/>
        <v>2501.2259872611462</v>
      </c>
      <c r="L113" s="46">
        <v>0</v>
      </c>
      <c r="M113" s="46">
        <f t="shared" si="4"/>
        <v>2501.2259872611462</v>
      </c>
    </row>
    <row r="114" spans="1:13" x14ac:dyDescent="0.35">
      <c r="A114" s="1">
        <v>104</v>
      </c>
      <c r="B114" s="56">
        <v>3004000</v>
      </c>
      <c r="C114" s="57" t="s">
        <v>107</v>
      </c>
      <c r="D114" s="16">
        <v>537345.07999999996</v>
      </c>
      <c r="E114" s="16">
        <v>15882.99</v>
      </c>
      <c r="F114" s="16">
        <v>40441.800000000003</v>
      </c>
      <c r="G114" s="46">
        <f t="shared" si="5"/>
        <v>593669.87</v>
      </c>
      <c r="H114" s="48">
        <v>411</v>
      </c>
      <c r="I114" s="46">
        <f t="shared" si="6"/>
        <v>1444.4522384428224</v>
      </c>
      <c r="J114" s="48">
        <v>19</v>
      </c>
      <c r="K114" s="46">
        <f t="shared" si="7"/>
        <v>27444.592530413625</v>
      </c>
      <c r="L114" s="46">
        <v>10081.76</v>
      </c>
      <c r="M114" s="46">
        <f t="shared" si="4"/>
        <v>17362.832530413623</v>
      </c>
    </row>
    <row r="115" spans="1:13" x14ac:dyDescent="0.35">
      <c r="A115" s="1">
        <v>105</v>
      </c>
      <c r="B115" s="56">
        <v>3005000</v>
      </c>
      <c r="C115" s="57" t="s">
        <v>108</v>
      </c>
      <c r="D115" s="16">
        <v>124887.56</v>
      </c>
      <c r="E115" s="16">
        <v>4278.55</v>
      </c>
      <c r="F115" s="16">
        <v>3401.8</v>
      </c>
      <c r="G115" s="46">
        <f t="shared" si="5"/>
        <v>132567.91</v>
      </c>
      <c r="H115" s="48">
        <v>69</v>
      </c>
      <c r="I115" s="46">
        <f t="shared" si="6"/>
        <v>1921.2740579710146</v>
      </c>
      <c r="J115" s="48">
        <v>0</v>
      </c>
      <c r="K115" s="46">
        <f t="shared" si="7"/>
        <v>0</v>
      </c>
      <c r="L115" s="46"/>
      <c r="M115" s="46">
        <f t="shared" si="4"/>
        <v>0</v>
      </c>
    </row>
    <row r="116" spans="1:13" x14ac:dyDescent="0.35">
      <c r="A116" s="1">
        <v>106</v>
      </c>
      <c r="B116" s="56">
        <v>3102000</v>
      </c>
      <c r="C116" s="57" t="s">
        <v>109</v>
      </c>
      <c r="D116" s="16">
        <v>119847.58</v>
      </c>
      <c r="E116" s="16">
        <v>4203.38</v>
      </c>
      <c r="F116" s="16">
        <v>2790.15</v>
      </c>
      <c r="G116" s="46">
        <f t="shared" si="5"/>
        <v>126841.11</v>
      </c>
      <c r="H116" s="48">
        <v>105</v>
      </c>
      <c r="I116" s="46">
        <f t="shared" si="6"/>
        <v>1208.0105714285714</v>
      </c>
      <c r="J116" s="48">
        <v>0</v>
      </c>
      <c r="K116" s="46">
        <f t="shared" si="7"/>
        <v>0</v>
      </c>
      <c r="L116" s="46"/>
      <c r="M116" s="46">
        <f t="shared" si="4"/>
        <v>0</v>
      </c>
    </row>
    <row r="117" spans="1:13" x14ac:dyDescent="0.35">
      <c r="A117" s="1">
        <v>107</v>
      </c>
      <c r="B117" s="56">
        <v>3104000</v>
      </c>
      <c r="C117" s="57" t="s">
        <v>110</v>
      </c>
      <c r="D117" s="16">
        <v>130412.27</v>
      </c>
      <c r="E117" s="16">
        <v>3549.46</v>
      </c>
      <c r="F117" s="16">
        <v>3590.23</v>
      </c>
      <c r="G117" s="46">
        <f t="shared" si="5"/>
        <v>137551.96000000002</v>
      </c>
      <c r="H117" s="48">
        <v>88</v>
      </c>
      <c r="I117" s="46">
        <f t="shared" si="6"/>
        <v>1563.0904545454548</v>
      </c>
      <c r="J117" s="48">
        <v>0</v>
      </c>
      <c r="K117" s="46">
        <f t="shared" si="7"/>
        <v>0</v>
      </c>
      <c r="L117" s="46"/>
      <c r="M117" s="46">
        <f t="shared" si="4"/>
        <v>0</v>
      </c>
    </row>
    <row r="118" spans="1:13" x14ac:dyDescent="0.35">
      <c r="A118" s="1">
        <v>108</v>
      </c>
      <c r="B118" s="56">
        <v>3105000</v>
      </c>
      <c r="C118" s="57" t="s">
        <v>111</v>
      </c>
      <c r="D118" s="16">
        <v>466912.39</v>
      </c>
      <c r="E118" s="16">
        <v>15924.56</v>
      </c>
      <c r="F118" s="16">
        <v>20996.720000000001</v>
      </c>
      <c r="G118" s="46">
        <f t="shared" si="5"/>
        <v>503833.67000000004</v>
      </c>
      <c r="H118" s="48">
        <v>321</v>
      </c>
      <c r="I118" s="46">
        <f t="shared" si="6"/>
        <v>1569.5752959501558</v>
      </c>
      <c r="J118" s="48">
        <v>4</v>
      </c>
      <c r="K118" s="46">
        <f t="shared" si="7"/>
        <v>6278.3011838006232</v>
      </c>
      <c r="L118" s="46">
        <v>1312.2</v>
      </c>
      <c r="M118" s="46">
        <f t="shared" si="4"/>
        <v>4966.1011838006234</v>
      </c>
    </row>
    <row r="119" spans="1:13" x14ac:dyDescent="0.35">
      <c r="A119" s="1">
        <v>109</v>
      </c>
      <c r="B119" s="56">
        <v>3201000</v>
      </c>
      <c r="C119" s="57" t="s">
        <v>112</v>
      </c>
      <c r="D119" s="16">
        <v>841839.9</v>
      </c>
      <c r="E119" s="16">
        <v>24904.76</v>
      </c>
      <c r="F119" s="16">
        <v>106466.5</v>
      </c>
      <c r="G119" s="46">
        <f t="shared" si="5"/>
        <v>973211.16</v>
      </c>
      <c r="H119" s="48">
        <v>611</v>
      </c>
      <c r="I119" s="46">
        <f t="shared" si="6"/>
        <v>1592.8169558101474</v>
      </c>
      <c r="J119" s="48">
        <v>3</v>
      </c>
      <c r="K119" s="46">
        <f t="shared" si="7"/>
        <v>4778.4508674304425</v>
      </c>
      <c r="L119" s="46">
        <v>4674.9399999999996</v>
      </c>
      <c r="M119" s="46">
        <f t="shared" si="4"/>
        <v>103.51086743044289</v>
      </c>
    </row>
    <row r="120" spans="1:13" x14ac:dyDescent="0.35">
      <c r="A120" s="1">
        <v>110</v>
      </c>
      <c r="B120" s="56">
        <v>3209000</v>
      </c>
      <c r="C120" s="57" t="s">
        <v>113</v>
      </c>
      <c r="D120" s="16">
        <v>448355.81</v>
      </c>
      <c r="E120" s="16">
        <v>15571.94</v>
      </c>
      <c r="F120" s="16">
        <v>21955.72</v>
      </c>
      <c r="G120" s="46">
        <f t="shared" si="5"/>
        <v>485883.47</v>
      </c>
      <c r="H120" s="48">
        <v>420</v>
      </c>
      <c r="I120" s="46">
        <f t="shared" si="6"/>
        <v>1156.8654047619048</v>
      </c>
      <c r="J120" s="48">
        <v>3</v>
      </c>
      <c r="K120" s="46">
        <f t="shared" si="7"/>
        <v>3470.5962142857143</v>
      </c>
      <c r="L120" s="46">
        <v>0</v>
      </c>
      <c r="M120" s="46">
        <f t="shared" si="4"/>
        <v>3470.5962142857143</v>
      </c>
    </row>
    <row r="121" spans="1:13" x14ac:dyDescent="0.35">
      <c r="A121" s="1">
        <v>111</v>
      </c>
      <c r="B121" s="56">
        <v>3211000</v>
      </c>
      <c r="C121" s="57" t="s">
        <v>114</v>
      </c>
      <c r="D121" s="16">
        <v>139454.81</v>
      </c>
      <c r="E121" s="16">
        <v>3719.79</v>
      </c>
      <c r="F121" s="16">
        <v>26010.07</v>
      </c>
      <c r="G121" s="46">
        <f t="shared" si="5"/>
        <v>169184.67</v>
      </c>
      <c r="H121" s="48">
        <v>143</v>
      </c>
      <c r="I121" s="46">
        <f t="shared" si="6"/>
        <v>1183.1095804195804</v>
      </c>
      <c r="J121" s="48">
        <v>7</v>
      </c>
      <c r="K121" s="46">
        <f t="shared" si="7"/>
        <v>8281.7670629370623</v>
      </c>
      <c r="L121" s="46">
        <v>0</v>
      </c>
      <c r="M121" s="46">
        <f t="shared" si="4"/>
        <v>8281.7670629370623</v>
      </c>
    </row>
    <row r="122" spans="1:13" x14ac:dyDescent="0.35">
      <c r="A122" s="1">
        <v>112</v>
      </c>
      <c r="B122" s="56">
        <v>3212000</v>
      </c>
      <c r="C122" s="57" t="s">
        <v>115</v>
      </c>
      <c r="D122" s="16">
        <v>208270.51</v>
      </c>
      <c r="E122" s="16">
        <v>5363.91</v>
      </c>
      <c r="F122" s="16">
        <v>14281.3</v>
      </c>
      <c r="G122" s="46">
        <f t="shared" si="5"/>
        <v>227915.72</v>
      </c>
      <c r="H122" s="48">
        <v>193</v>
      </c>
      <c r="I122" s="46">
        <f t="shared" si="6"/>
        <v>1180.9104663212436</v>
      </c>
      <c r="J122" s="48">
        <v>6</v>
      </c>
      <c r="K122" s="46">
        <f t="shared" si="7"/>
        <v>7085.462797927461</v>
      </c>
      <c r="L122" s="46">
        <v>0</v>
      </c>
      <c r="M122" s="46">
        <f t="shared" si="4"/>
        <v>7085.462797927461</v>
      </c>
    </row>
    <row r="123" spans="1:13" s="43" customFormat="1" x14ac:dyDescent="0.35">
      <c r="A123" s="1">
        <v>113</v>
      </c>
      <c r="B123" s="56">
        <v>3301000</v>
      </c>
      <c r="C123" s="57" t="s">
        <v>116</v>
      </c>
      <c r="D123" s="16">
        <v>117322.92</v>
      </c>
      <c r="E123" s="16">
        <v>3065.42</v>
      </c>
      <c r="F123" s="16">
        <v>12495.91</v>
      </c>
      <c r="G123" s="46">
        <f t="shared" si="5"/>
        <v>132884.25</v>
      </c>
      <c r="H123" s="48">
        <v>70</v>
      </c>
      <c r="I123" s="46">
        <f t="shared" si="6"/>
        <v>1898.3464285714285</v>
      </c>
      <c r="J123" s="48">
        <v>0</v>
      </c>
      <c r="K123" s="46">
        <f t="shared" si="7"/>
        <v>0</v>
      </c>
      <c r="L123" s="46"/>
      <c r="M123" s="46">
        <f t="shared" si="4"/>
        <v>0</v>
      </c>
    </row>
    <row r="124" spans="1:13" x14ac:dyDescent="0.35">
      <c r="A124" s="1">
        <v>114</v>
      </c>
      <c r="B124" s="56">
        <v>3302000</v>
      </c>
      <c r="C124" s="57" t="s">
        <v>117</v>
      </c>
      <c r="D124" s="16">
        <v>201106.6</v>
      </c>
      <c r="E124" s="16">
        <v>6009.06</v>
      </c>
      <c r="F124" s="16">
        <v>22637.59</v>
      </c>
      <c r="G124" s="46">
        <f t="shared" si="5"/>
        <v>229753.25</v>
      </c>
      <c r="H124" s="48">
        <v>166</v>
      </c>
      <c r="I124" s="46">
        <f t="shared" si="6"/>
        <v>1384.0557228915663</v>
      </c>
      <c r="J124" s="48">
        <v>1</v>
      </c>
      <c r="K124" s="46">
        <f t="shared" si="7"/>
        <v>1384.0557228915663</v>
      </c>
      <c r="L124" s="46">
        <v>0</v>
      </c>
      <c r="M124" s="46">
        <f t="shared" si="4"/>
        <v>1384.0557228915663</v>
      </c>
    </row>
    <row r="125" spans="1:13" x14ac:dyDescent="0.35">
      <c r="A125" s="1">
        <v>115</v>
      </c>
      <c r="B125" s="56">
        <v>3306000</v>
      </c>
      <c r="C125" s="57" t="s">
        <v>118</v>
      </c>
      <c r="D125" s="16">
        <v>166686.29999999999</v>
      </c>
      <c r="E125" s="16">
        <v>5327.66</v>
      </c>
      <c r="F125" s="16">
        <v>16552.169999999998</v>
      </c>
      <c r="G125" s="46">
        <f t="shared" si="5"/>
        <v>188566.13</v>
      </c>
      <c r="H125" s="48">
        <v>154</v>
      </c>
      <c r="I125" s="46">
        <f t="shared" si="6"/>
        <v>1224.4553896103896</v>
      </c>
      <c r="J125" s="48">
        <v>0</v>
      </c>
      <c r="K125" s="46">
        <f t="shared" si="7"/>
        <v>0</v>
      </c>
      <c r="L125" s="46"/>
      <c r="M125" s="46">
        <f t="shared" si="4"/>
        <v>0</v>
      </c>
    </row>
    <row r="126" spans="1:13" x14ac:dyDescent="0.35">
      <c r="A126" s="1">
        <v>116</v>
      </c>
      <c r="B126" s="56">
        <v>3403000</v>
      </c>
      <c r="C126" s="57" t="s">
        <v>119</v>
      </c>
      <c r="D126" s="16">
        <v>404460.97</v>
      </c>
      <c r="E126" s="16">
        <v>10867.66</v>
      </c>
      <c r="F126" s="16">
        <v>34933.370000000003</v>
      </c>
      <c r="G126" s="46">
        <f t="shared" si="5"/>
        <v>450261.99999999994</v>
      </c>
      <c r="H126" s="45">
        <v>296</v>
      </c>
      <c r="I126" s="46">
        <f t="shared" si="6"/>
        <v>1521.1554054054052</v>
      </c>
      <c r="J126" s="48">
        <v>5</v>
      </c>
      <c r="K126" s="46">
        <f t="shared" si="7"/>
        <v>7605.7770270270257</v>
      </c>
      <c r="L126" s="46">
        <v>0</v>
      </c>
      <c r="M126" s="46">
        <f t="shared" si="4"/>
        <v>7605.7770270270257</v>
      </c>
    </row>
    <row r="127" spans="1:13" x14ac:dyDescent="0.35">
      <c r="A127" s="1">
        <v>117</v>
      </c>
      <c r="B127" s="56">
        <v>3405000</v>
      </c>
      <c r="C127" s="57" t="s">
        <v>120</v>
      </c>
      <c r="D127" s="16">
        <v>218703.46</v>
      </c>
      <c r="E127" s="16">
        <v>6984.44</v>
      </c>
      <c r="F127" s="16">
        <v>9409.08</v>
      </c>
      <c r="G127" s="46">
        <f t="shared" si="5"/>
        <v>235096.97999999998</v>
      </c>
      <c r="H127" s="45">
        <v>146</v>
      </c>
      <c r="I127" s="46">
        <f t="shared" si="6"/>
        <v>1610.2532876712328</v>
      </c>
      <c r="J127" s="48">
        <v>3</v>
      </c>
      <c r="K127" s="46">
        <f t="shared" si="7"/>
        <v>4830.7598630136981</v>
      </c>
      <c r="L127" s="46">
        <v>0</v>
      </c>
      <c r="M127" s="46">
        <f t="shared" si="4"/>
        <v>4830.7598630136981</v>
      </c>
    </row>
    <row r="128" spans="1:13" x14ac:dyDescent="0.35">
      <c r="A128" s="1">
        <v>118</v>
      </c>
      <c r="B128" s="56">
        <v>3505000</v>
      </c>
      <c r="C128" s="57" t="s">
        <v>121</v>
      </c>
      <c r="D128" s="16">
        <v>1161277.79</v>
      </c>
      <c r="E128" s="16">
        <v>30175.65</v>
      </c>
      <c r="F128" s="16">
        <v>38851.51</v>
      </c>
      <c r="G128" s="46">
        <f t="shared" si="5"/>
        <v>1230304.95</v>
      </c>
      <c r="H128" s="49">
        <v>661</v>
      </c>
      <c r="I128" s="46">
        <f t="shared" si="6"/>
        <v>1861.2782904689864</v>
      </c>
      <c r="J128" s="48">
        <v>3</v>
      </c>
      <c r="K128" s="46">
        <f t="shared" si="7"/>
        <v>5583.8348714069589</v>
      </c>
      <c r="L128" s="46">
        <v>0</v>
      </c>
      <c r="M128" s="46">
        <f t="shared" si="4"/>
        <v>5583.8348714069589</v>
      </c>
    </row>
    <row r="129" spans="1:13" x14ac:dyDescent="0.35">
      <c r="A129" s="1">
        <v>119</v>
      </c>
      <c r="B129" s="56">
        <v>3509000</v>
      </c>
      <c r="C129" s="57" t="s">
        <v>122</v>
      </c>
      <c r="D129" s="16">
        <v>528241.28</v>
      </c>
      <c r="E129" s="16">
        <v>16895.59</v>
      </c>
      <c r="F129" s="16">
        <v>43724.69</v>
      </c>
      <c r="G129" s="46">
        <f t="shared" si="5"/>
        <v>588861.56000000006</v>
      </c>
      <c r="H129" s="45">
        <v>252</v>
      </c>
      <c r="I129" s="46">
        <f t="shared" si="6"/>
        <v>2336.7522222222224</v>
      </c>
      <c r="J129" s="48">
        <v>0</v>
      </c>
      <c r="K129" s="46">
        <f t="shared" si="7"/>
        <v>0</v>
      </c>
      <c r="L129" s="46"/>
      <c r="M129" s="46">
        <f t="shared" si="4"/>
        <v>0</v>
      </c>
    </row>
    <row r="130" spans="1:13" x14ac:dyDescent="0.35">
      <c r="A130" s="1">
        <v>120</v>
      </c>
      <c r="B130" s="56">
        <v>3510000</v>
      </c>
      <c r="C130" s="57" t="s">
        <v>123</v>
      </c>
      <c r="D130" s="16">
        <v>708411.37</v>
      </c>
      <c r="E130" s="16">
        <v>24189.11</v>
      </c>
      <c r="F130" s="16">
        <v>24783.01</v>
      </c>
      <c r="G130" s="46">
        <f t="shared" si="5"/>
        <v>757383.49</v>
      </c>
      <c r="H130" s="45">
        <v>456</v>
      </c>
      <c r="I130" s="46">
        <f t="shared" si="6"/>
        <v>1660.9287061403509</v>
      </c>
      <c r="J130" s="48">
        <v>9</v>
      </c>
      <c r="K130" s="46">
        <f t="shared" si="7"/>
        <v>14948.358355263157</v>
      </c>
      <c r="L130" s="46">
        <v>6.74</v>
      </c>
      <c r="M130" s="46">
        <f t="shared" si="4"/>
        <v>14941.618355263157</v>
      </c>
    </row>
    <row r="131" spans="1:13" x14ac:dyDescent="0.35">
      <c r="A131" s="1">
        <v>121</v>
      </c>
      <c r="B131" s="56">
        <v>3544700</v>
      </c>
      <c r="C131" s="57" t="s">
        <v>124</v>
      </c>
      <c r="D131" s="16">
        <v>347198.77</v>
      </c>
      <c r="E131" s="16">
        <v>11817.22</v>
      </c>
      <c r="F131" s="16">
        <v>11430.23</v>
      </c>
      <c r="G131" s="46">
        <f t="shared" si="5"/>
        <v>370446.22</v>
      </c>
      <c r="H131" s="45">
        <v>81</v>
      </c>
      <c r="I131" s="46">
        <f t="shared" si="6"/>
        <v>4573.4101234567897</v>
      </c>
      <c r="J131" s="48">
        <v>0</v>
      </c>
      <c r="K131" s="46">
        <f t="shared" si="7"/>
        <v>0</v>
      </c>
      <c r="L131" s="46"/>
      <c r="M131" s="46">
        <f t="shared" si="4"/>
        <v>0</v>
      </c>
    </row>
    <row r="132" spans="1:13" ht="16" customHeight="1" x14ac:dyDescent="0.35">
      <c r="A132" s="1">
        <v>122</v>
      </c>
      <c r="B132" s="56">
        <v>3599000</v>
      </c>
      <c r="C132" s="57" t="s">
        <v>125</v>
      </c>
      <c r="D132" s="16">
        <v>20228.34</v>
      </c>
      <c r="E132" s="16">
        <v>279.88</v>
      </c>
      <c r="F132" s="16">
        <v>0</v>
      </c>
      <c r="G132" s="46">
        <f t="shared" si="5"/>
        <v>20508.22</v>
      </c>
      <c r="H132" s="45">
        <v>8</v>
      </c>
      <c r="I132" s="46">
        <f t="shared" si="6"/>
        <v>2563.5275000000001</v>
      </c>
      <c r="J132" s="50">
        <v>0</v>
      </c>
      <c r="K132" s="46">
        <f t="shared" si="7"/>
        <v>0</v>
      </c>
      <c r="L132" s="46"/>
      <c r="M132" s="46">
        <f t="shared" si="4"/>
        <v>0</v>
      </c>
    </row>
    <row r="133" spans="1:13" ht="15" customHeight="1" x14ac:dyDescent="0.35">
      <c r="A133" s="1">
        <v>123</v>
      </c>
      <c r="B133" s="56">
        <v>3601000</v>
      </c>
      <c r="C133" s="57" t="s">
        <v>126</v>
      </c>
      <c r="D133" s="16">
        <v>600050.66</v>
      </c>
      <c r="E133" s="16">
        <v>20704.54</v>
      </c>
      <c r="F133" s="16">
        <v>21227.02</v>
      </c>
      <c r="G133" s="46">
        <f t="shared" si="5"/>
        <v>641982.22000000009</v>
      </c>
      <c r="H133" s="45">
        <v>448</v>
      </c>
      <c r="I133" s="46">
        <f t="shared" si="6"/>
        <v>1432.9960267857145</v>
      </c>
      <c r="J133" s="50">
        <v>3</v>
      </c>
      <c r="K133" s="46">
        <f t="shared" si="7"/>
        <v>4298.9880803571432</v>
      </c>
      <c r="L133" s="46">
        <v>4179.9399999999996</v>
      </c>
      <c r="M133" s="46">
        <f t="shared" si="4"/>
        <v>119.04808035714359</v>
      </c>
    </row>
    <row r="134" spans="1:13" ht="15" customHeight="1" x14ac:dyDescent="0.35">
      <c r="A134" s="1">
        <v>124</v>
      </c>
      <c r="B134" s="56">
        <v>3604000</v>
      </c>
      <c r="C134" s="57" t="s">
        <v>127</v>
      </c>
      <c r="D134" s="16">
        <v>287026.64</v>
      </c>
      <c r="E134" s="16">
        <v>10038.540000000001</v>
      </c>
      <c r="F134" s="16">
        <v>10448.02</v>
      </c>
      <c r="G134" s="46">
        <f t="shared" si="5"/>
        <v>307513.2</v>
      </c>
      <c r="H134" s="45">
        <v>254</v>
      </c>
      <c r="I134" s="46">
        <f t="shared" si="6"/>
        <v>1210.6818897637795</v>
      </c>
      <c r="J134" s="50">
        <v>0</v>
      </c>
      <c r="K134" s="46">
        <f t="shared" si="7"/>
        <v>0</v>
      </c>
      <c r="L134" s="46"/>
      <c r="M134" s="46">
        <f t="shared" si="4"/>
        <v>0</v>
      </c>
    </row>
    <row r="135" spans="1:13" x14ac:dyDescent="0.35">
      <c r="A135" s="1">
        <v>125</v>
      </c>
      <c r="B135" s="56">
        <v>3606000</v>
      </c>
      <c r="C135" s="57" t="s">
        <v>128</v>
      </c>
      <c r="D135" s="16">
        <v>175879.87</v>
      </c>
      <c r="E135" s="16">
        <v>5118.3100000000004</v>
      </c>
      <c r="F135" s="16">
        <v>7280.75</v>
      </c>
      <c r="G135" s="46">
        <f t="shared" si="5"/>
        <v>188278.93</v>
      </c>
      <c r="H135" s="45">
        <v>148</v>
      </c>
      <c r="I135" s="46">
        <f t="shared" si="6"/>
        <v>1272.1549324324324</v>
      </c>
      <c r="J135" s="50">
        <v>0</v>
      </c>
      <c r="K135" s="46">
        <f t="shared" si="7"/>
        <v>0</v>
      </c>
      <c r="L135" s="46"/>
      <c r="M135" s="46">
        <f t="shared" si="4"/>
        <v>0</v>
      </c>
    </row>
    <row r="136" spans="1:13" x14ac:dyDescent="0.35">
      <c r="A136" s="1">
        <v>126</v>
      </c>
      <c r="B136" s="56">
        <v>3704000</v>
      </c>
      <c r="C136" s="57" t="s">
        <v>129</v>
      </c>
      <c r="D136" s="16">
        <v>193601.44</v>
      </c>
      <c r="E136" s="16">
        <v>4688.88</v>
      </c>
      <c r="F136" s="16">
        <v>29957.24</v>
      </c>
      <c r="G136" s="46">
        <f t="shared" si="5"/>
        <v>228247.56</v>
      </c>
      <c r="H136" s="45">
        <v>108</v>
      </c>
      <c r="I136" s="46">
        <f t="shared" si="6"/>
        <v>2113.4033333333332</v>
      </c>
      <c r="J136" s="50">
        <v>2</v>
      </c>
      <c r="K136" s="46">
        <f t="shared" si="7"/>
        <v>4226.8066666666664</v>
      </c>
      <c r="L136" s="46">
        <v>0</v>
      </c>
      <c r="M136" s="46">
        <f t="shared" si="4"/>
        <v>4226.8066666666664</v>
      </c>
    </row>
    <row r="137" spans="1:13" x14ac:dyDescent="0.35">
      <c r="A137" s="1">
        <v>127</v>
      </c>
      <c r="B137" s="56">
        <v>3804000</v>
      </c>
      <c r="C137" s="57" t="s">
        <v>130</v>
      </c>
      <c r="D137" s="16">
        <v>252558.38</v>
      </c>
      <c r="E137" s="16">
        <v>6770.03</v>
      </c>
      <c r="F137" s="16">
        <v>13304.98</v>
      </c>
      <c r="G137" s="46">
        <f t="shared" si="5"/>
        <v>272633.39</v>
      </c>
      <c r="H137" s="45">
        <v>141</v>
      </c>
      <c r="I137" s="46">
        <f t="shared" si="6"/>
        <v>1933.5701418439717</v>
      </c>
      <c r="J137" s="48">
        <v>0</v>
      </c>
      <c r="K137" s="46">
        <f t="shared" si="7"/>
        <v>0</v>
      </c>
      <c r="L137" s="46"/>
      <c r="M137" s="46">
        <f t="shared" si="4"/>
        <v>0</v>
      </c>
    </row>
    <row r="138" spans="1:13" x14ac:dyDescent="0.35">
      <c r="A138" s="1">
        <v>128</v>
      </c>
      <c r="B138" s="56">
        <v>3806000</v>
      </c>
      <c r="C138" s="57" t="s">
        <v>131</v>
      </c>
      <c r="D138" s="16">
        <v>203565.39</v>
      </c>
      <c r="E138" s="16">
        <v>6116.34</v>
      </c>
      <c r="F138" s="16">
        <v>17737.7</v>
      </c>
      <c r="G138" s="46">
        <f t="shared" si="5"/>
        <v>227419.43000000002</v>
      </c>
      <c r="H138" s="45">
        <v>150</v>
      </c>
      <c r="I138" s="46">
        <f t="shared" si="6"/>
        <v>1516.1295333333335</v>
      </c>
      <c r="J138" s="48">
        <v>3</v>
      </c>
      <c r="K138" s="46">
        <f t="shared" si="7"/>
        <v>4548.3886000000002</v>
      </c>
      <c r="L138" s="46">
        <v>0</v>
      </c>
      <c r="M138" s="46">
        <f t="shared" si="4"/>
        <v>4548.3886000000002</v>
      </c>
    </row>
    <row r="139" spans="1:13" x14ac:dyDescent="0.35">
      <c r="A139" s="1">
        <v>129</v>
      </c>
      <c r="B139" s="56">
        <v>3809000</v>
      </c>
      <c r="C139" s="57" t="s">
        <v>132</v>
      </c>
      <c r="D139" s="16">
        <v>118867.28</v>
      </c>
      <c r="E139" s="16">
        <v>3134.1</v>
      </c>
      <c r="F139" s="16">
        <v>11093.14</v>
      </c>
      <c r="G139" s="46">
        <f t="shared" si="5"/>
        <v>133094.52000000002</v>
      </c>
      <c r="H139" s="45">
        <v>94</v>
      </c>
      <c r="I139" s="46">
        <f t="shared" si="6"/>
        <v>1415.8991489361704</v>
      </c>
      <c r="J139" s="48">
        <v>2</v>
      </c>
      <c r="K139" s="46">
        <f t="shared" si="7"/>
        <v>2831.7982978723408</v>
      </c>
      <c r="L139" s="46">
        <v>2193.48</v>
      </c>
      <c r="M139" s="46">
        <f t="shared" si="4"/>
        <v>638.31829787234074</v>
      </c>
    </row>
    <row r="140" spans="1:13" x14ac:dyDescent="0.35">
      <c r="A140" s="1">
        <v>130</v>
      </c>
      <c r="B140" s="56">
        <v>3810000</v>
      </c>
      <c r="C140" s="57" t="s">
        <v>133</v>
      </c>
      <c r="D140" s="16">
        <v>292744.25</v>
      </c>
      <c r="E140" s="16">
        <v>8131.78</v>
      </c>
      <c r="F140" s="16">
        <v>23894.02</v>
      </c>
      <c r="G140" s="46">
        <f t="shared" ref="G140:G203" si="8">SUM(D140:F140)</f>
        <v>324770.05000000005</v>
      </c>
      <c r="H140" s="45">
        <v>237</v>
      </c>
      <c r="I140" s="46">
        <f t="shared" si="6"/>
        <v>1370.3377637130804</v>
      </c>
      <c r="J140" s="48">
        <v>2</v>
      </c>
      <c r="K140" s="46">
        <f t="shared" si="7"/>
        <v>2740.6755274261609</v>
      </c>
      <c r="L140" s="46">
        <v>0</v>
      </c>
      <c r="M140" s="46">
        <f t="shared" ref="M140:M202" si="9">K140-L140</f>
        <v>2740.6755274261609</v>
      </c>
    </row>
    <row r="141" spans="1:13" x14ac:dyDescent="0.35">
      <c r="A141" s="1">
        <v>131</v>
      </c>
      <c r="B141" s="56">
        <v>3840700</v>
      </c>
      <c r="C141" s="57" t="s">
        <v>134</v>
      </c>
      <c r="D141" s="16">
        <v>18244.84</v>
      </c>
      <c r="E141" s="16">
        <v>526.84</v>
      </c>
      <c r="F141" s="16">
        <v>1291.51</v>
      </c>
      <c r="G141" s="46">
        <f t="shared" si="8"/>
        <v>20063.189999999999</v>
      </c>
      <c r="H141" s="45">
        <v>5</v>
      </c>
      <c r="I141" s="46">
        <f t="shared" ref="I141:I204" si="10">SUM(G141/H141)</f>
        <v>4012.6379999999999</v>
      </c>
      <c r="J141" s="48">
        <v>0</v>
      </c>
      <c r="K141" s="46">
        <f t="shared" ref="K141:K204" si="11">SUM(J141*I141)</f>
        <v>0</v>
      </c>
      <c r="L141" s="46"/>
      <c r="M141" s="46">
        <f t="shared" si="9"/>
        <v>0</v>
      </c>
    </row>
    <row r="142" spans="1:13" x14ac:dyDescent="0.35">
      <c r="A142" s="1">
        <v>132</v>
      </c>
      <c r="B142" s="56">
        <v>3904000</v>
      </c>
      <c r="C142" s="57" t="s">
        <v>135</v>
      </c>
      <c r="D142" s="16">
        <v>260657.73</v>
      </c>
      <c r="E142" s="16">
        <v>7922.06</v>
      </c>
      <c r="F142" s="16">
        <v>20783.66</v>
      </c>
      <c r="G142" s="46">
        <f t="shared" si="8"/>
        <v>289363.45</v>
      </c>
      <c r="H142" s="45">
        <v>141</v>
      </c>
      <c r="I142" s="46">
        <f t="shared" si="10"/>
        <v>2052.2230496453903</v>
      </c>
      <c r="J142" s="48">
        <v>4</v>
      </c>
      <c r="K142" s="46">
        <f t="shared" si="11"/>
        <v>8208.8921985815614</v>
      </c>
      <c r="L142" s="46">
        <v>0</v>
      </c>
      <c r="M142" s="46">
        <f t="shared" si="9"/>
        <v>8208.8921985815614</v>
      </c>
    </row>
    <row r="143" spans="1:13" x14ac:dyDescent="0.35">
      <c r="A143" s="1">
        <v>133</v>
      </c>
      <c r="B143" s="56">
        <v>4003000</v>
      </c>
      <c r="C143" s="57" t="s">
        <v>136</v>
      </c>
      <c r="D143" s="16">
        <v>399971.88</v>
      </c>
      <c r="E143" s="16">
        <v>11562.07</v>
      </c>
      <c r="F143" s="16">
        <v>47895.64</v>
      </c>
      <c r="G143" s="46">
        <f t="shared" si="8"/>
        <v>459429.59</v>
      </c>
      <c r="H143" s="45">
        <v>221</v>
      </c>
      <c r="I143" s="46">
        <f t="shared" si="10"/>
        <v>2078.8669230769233</v>
      </c>
      <c r="J143" s="48">
        <v>1</v>
      </c>
      <c r="K143" s="46">
        <f t="shared" si="11"/>
        <v>2078.8669230769233</v>
      </c>
      <c r="L143" s="46">
        <v>0</v>
      </c>
      <c r="M143" s="46">
        <f t="shared" si="9"/>
        <v>2078.8669230769233</v>
      </c>
    </row>
    <row r="144" spans="1:13" x14ac:dyDescent="0.35">
      <c r="A144" s="1">
        <v>134</v>
      </c>
      <c r="B144" s="56">
        <v>4101000</v>
      </c>
      <c r="C144" s="57" t="s">
        <v>137</v>
      </c>
      <c r="D144" s="16">
        <v>333223.14</v>
      </c>
      <c r="E144" s="16">
        <v>11111.21</v>
      </c>
      <c r="F144" s="16">
        <v>21892.82</v>
      </c>
      <c r="G144" s="46">
        <f t="shared" si="8"/>
        <v>366227.17000000004</v>
      </c>
      <c r="H144" s="45">
        <v>234</v>
      </c>
      <c r="I144" s="46">
        <f t="shared" si="10"/>
        <v>1565.0733760683763</v>
      </c>
      <c r="J144" s="48">
        <v>4</v>
      </c>
      <c r="K144" s="46">
        <f t="shared" si="11"/>
        <v>6260.2935042735053</v>
      </c>
      <c r="L144" s="46">
        <v>240</v>
      </c>
      <c r="M144" s="46">
        <f t="shared" si="9"/>
        <v>6020.2935042735053</v>
      </c>
    </row>
    <row r="145" spans="1:13" x14ac:dyDescent="0.35">
      <c r="A145" s="1">
        <v>135</v>
      </c>
      <c r="B145" s="56">
        <v>4102000</v>
      </c>
      <c r="C145" s="57" t="s">
        <v>138</v>
      </c>
      <c r="D145" s="16">
        <v>124160.7</v>
      </c>
      <c r="E145" s="16">
        <v>3987.94</v>
      </c>
      <c r="F145" s="16">
        <v>15845.51</v>
      </c>
      <c r="G145" s="46">
        <f t="shared" si="8"/>
        <v>143994.15</v>
      </c>
      <c r="H145" s="45">
        <v>87</v>
      </c>
      <c r="I145" s="46">
        <f t="shared" si="10"/>
        <v>1655.1051724137931</v>
      </c>
      <c r="J145" s="48">
        <v>1</v>
      </c>
      <c r="K145" s="46">
        <f t="shared" si="11"/>
        <v>1655.1051724137931</v>
      </c>
      <c r="L145" s="46">
        <v>0</v>
      </c>
      <c r="M145" s="46">
        <f t="shared" si="9"/>
        <v>1655.1051724137931</v>
      </c>
    </row>
    <row r="146" spans="1:13" x14ac:dyDescent="0.35">
      <c r="A146" s="1">
        <v>136</v>
      </c>
      <c r="B146" s="56">
        <v>4201000</v>
      </c>
      <c r="C146" s="57" t="s">
        <v>139</v>
      </c>
      <c r="D146" s="16">
        <v>345203.98</v>
      </c>
      <c r="E146" s="16">
        <v>10856.21</v>
      </c>
      <c r="F146" s="16">
        <v>16032.33</v>
      </c>
      <c r="G146" s="46">
        <f t="shared" si="8"/>
        <v>372092.52</v>
      </c>
      <c r="H146" s="45">
        <v>217</v>
      </c>
      <c r="I146" s="46">
        <f t="shared" si="10"/>
        <v>1714.7120737327191</v>
      </c>
      <c r="J146" s="48">
        <v>0</v>
      </c>
      <c r="K146" s="46">
        <f t="shared" si="11"/>
        <v>0</v>
      </c>
      <c r="L146" s="46"/>
      <c r="M146" s="46">
        <f t="shared" si="9"/>
        <v>0</v>
      </c>
    </row>
    <row r="147" spans="1:13" x14ac:dyDescent="0.35">
      <c r="A147" s="1">
        <v>137</v>
      </c>
      <c r="B147" s="56">
        <v>4202000</v>
      </c>
      <c r="C147" s="57" t="s">
        <v>140</v>
      </c>
      <c r="D147" s="16">
        <v>134693.85999999999</v>
      </c>
      <c r="E147" s="16">
        <v>3585.39</v>
      </c>
      <c r="F147" s="16">
        <v>5326.18</v>
      </c>
      <c r="G147" s="46">
        <f t="shared" si="8"/>
        <v>143605.43</v>
      </c>
      <c r="H147" s="45">
        <v>81</v>
      </c>
      <c r="I147" s="46">
        <f t="shared" si="10"/>
        <v>1772.9065432098764</v>
      </c>
      <c r="J147" s="48">
        <v>0</v>
      </c>
      <c r="K147" s="46">
        <f t="shared" si="11"/>
        <v>0</v>
      </c>
      <c r="L147" s="46"/>
      <c r="M147" s="46">
        <f t="shared" si="9"/>
        <v>0</v>
      </c>
    </row>
    <row r="148" spans="1:13" x14ac:dyDescent="0.35">
      <c r="A148" s="1">
        <v>138</v>
      </c>
      <c r="B148" s="56">
        <v>4203000</v>
      </c>
      <c r="C148" s="57" t="s">
        <v>141</v>
      </c>
      <c r="D148" s="16">
        <v>263962.89</v>
      </c>
      <c r="E148" s="16">
        <v>8499.77</v>
      </c>
      <c r="F148" s="16">
        <v>15362.37</v>
      </c>
      <c r="G148" s="46">
        <f t="shared" si="8"/>
        <v>287825.03000000003</v>
      </c>
      <c r="H148" s="45">
        <v>126</v>
      </c>
      <c r="I148" s="46">
        <f t="shared" si="10"/>
        <v>2284.3256349206354</v>
      </c>
      <c r="J148" s="48">
        <v>0</v>
      </c>
      <c r="K148" s="46">
        <f t="shared" si="11"/>
        <v>0</v>
      </c>
      <c r="L148" s="46"/>
      <c r="M148" s="46">
        <f t="shared" si="9"/>
        <v>0</v>
      </c>
    </row>
    <row r="149" spans="1:13" x14ac:dyDescent="0.35">
      <c r="A149" s="1">
        <v>139</v>
      </c>
      <c r="B149" s="56">
        <v>4204000</v>
      </c>
      <c r="C149" s="57" t="s">
        <v>142</v>
      </c>
      <c r="D149" s="16">
        <v>105973.8</v>
      </c>
      <c r="E149" s="16">
        <v>3461.45</v>
      </c>
      <c r="F149" s="16">
        <v>3543.8</v>
      </c>
      <c r="G149" s="46">
        <f t="shared" si="8"/>
        <v>112979.05</v>
      </c>
      <c r="H149" s="45">
        <v>76</v>
      </c>
      <c r="I149" s="46">
        <f t="shared" si="10"/>
        <v>1486.566447368421</v>
      </c>
      <c r="J149" s="48">
        <v>0</v>
      </c>
      <c r="K149" s="46">
        <f t="shared" si="11"/>
        <v>0</v>
      </c>
      <c r="L149" s="46"/>
      <c r="M149" s="46">
        <f t="shared" si="9"/>
        <v>0</v>
      </c>
    </row>
    <row r="150" spans="1:13" x14ac:dyDescent="0.35">
      <c r="A150" s="1">
        <v>140</v>
      </c>
      <c r="B150" s="56">
        <v>4301000</v>
      </c>
      <c r="C150" s="57" t="s">
        <v>143</v>
      </c>
      <c r="D150" s="16">
        <v>426388.39</v>
      </c>
      <c r="E150" s="16">
        <v>12616.02</v>
      </c>
      <c r="F150" s="16">
        <v>25688.959999999999</v>
      </c>
      <c r="G150" s="46">
        <f t="shared" si="8"/>
        <v>464693.37000000005</v>
      </c>
      <c r="H150" s="45">
        <v>260</v>
      </c>
      <c r="I150" s="46">
        <f t="shared" si="10"/>
        <v>1787.2821923076924</v>
      </c>
      <c r="J150" s="48">
        <v>0</v>
      </c>
      <c r="K150" s="46">
        <f t="shared" si="11"/>
        <v>0</v>
      </c>
      <c r="L150" s="46"/>
      <c r="M150" s="46">
        <f t="shared" si="9"/>
        <v>0</v>
      </c>
    </row>
    <row r="151" spans="1:13" x14ac:dyDescent="0.35">
      <c r="A151" s="1">
        <v>141</v>
      </c>
      <c r="B151" s="56">
        <v>4302000</v>
      </c>
      <c r="C151" s="57" t="s">
        <v>144</v>
      </c>
      <c r="D151" s="16">
        <v>212538.72</v>
      </c>
      <c r="E151" s="16">
        <v>5385.38</v>
      </c>
      <c r="F151" s="16">
        <v>13375.83</v>
      </c>
      <c r="G151" s="46">
        <f t="shared" si="8"/>
        <v>231299.93</v>
      </c>
      <c r="H151" s="45">
        <v>97</v>
      </c>
      <c r="I151" s="46">
        <f t="shared" si="10"/>
        <v>2384.5353608247424</v>
      </c>
      <c r="J151" s="48">
        <v>0</v>
      </c>
      <c r="K151" s="46">
        <f t="shared" si="11"/>
        <v>0</v>
      </c>
      <c r="L151" s="46"/>
      <c r="M151" s="46">
        <f t="shared" si="9"/>
        <v>0</v>
      </c>
    </row>
    <row r="152" spans="1:13" x14ac:dyDescent="0.35">
      <c r="A152" s="1">
        <v>142</v>
      </c>
      <c r="B152" s="56">
        <v>4303000</v>
      </c>
      <c r="C152" s="57" t="s">
        <v>145</v>
      </c>
      <c r="D152" s="16">
        <v>166042.56</v>
      </c>
      <c r="E152" s="16">
        <v>4963.47</v>
      </c>
      <c r="F152" s="16">
        <v>8344.08</v>
      </c>
      <c r="G152" s="46">
        <f t="shared" si="8"/>
        <v>179350.11</v>
      </c>
      <c r="H152" s="45">
        <v>97</v>
      </c>
      <c r="I152" s="46">
        <f t="shared" si="10"/>
        <v>1848.9702061855669</v>
      </c>
      <c r="J152" s="48">
        <v>2</v>
      </c>
      <c r="K152" s="46">
        <f t="shared" si="11"/>
        <v>3697.9404123711338</v>
      </c>
      <c r="L152" s="46">
        <v>0</v>
      </c>
      <c r="M152" s="46">
        <f t="shared" si="9"/>
        <v>3697.9404123711338</v>
      </c>
    </row>
    <row r="153" spans="1:13" x14ac:dyDescent="0.35">
      <c r="A153" s="1">
        <v>143</v>
      </c>
      <c r="B153" s="56">
        <v>4304000</v>
      </c>
      <c r="C153" s="57" t="s">
        <v>146</v>
      </c>
      <c r="D153" s="16">
        <v>2257065.33</v>
      </c>
      <c r="E153" s="16">
        <v>79277.33</v>
      </c>
      <c r="F153" s="16">
        <v>94493.32</v>
      </c>
      <c r="G153" s="46">
        <f t="shared" si="8"/>
        <v>2430835.98</v>
      </c>
      <c r="H153" s="45">
        <v>1742</v>
      </c>
      <c r="I153" s="46">
        <f t="shared" si="10"/>
        <v>1395.4282319173365</v>
      </c>
      <c r="J153" s="48">
        <v>20</v>
      </c>
      <c r="K153" s="46">
        <f t="shared" si="11"/>
        <v>27908.564638346728</v>
      </c>
      <c r="L153" s="46">
        <v>0</v>
      </c>
      <c r="M153" s="46">
        <f t="shared" si="9"/>
        <v>27908.564638346728</v>
      </c>
    </row>
    <row r="154" spans="1:13" x14ac:dyDescent="0.35">
      <c r="A154" s="1">
        <v>144</v>
      </c>
      <c r="B154" s="56">
        <v>4401000</v>
      </c>
      <c r="C154" s="57" t="s">
        <v>147</v>
      </c>
      <c r="D154" s="16">
        <v>539566.80000000005</v>
      </c>
      <c r="E154" s="16">
        <v>18672.43</v>
      </c>
      <c r="F154" s="16">
        <v>16148.15</v>
      </c>
      <c r="G154" s="46">
        <f t="shared" si="8"/>
        <v>574387.38000000012</v>
      </c>
      <c r="H154" s="45">
        <v>476</v>
      </c>
      <c r="I154" s="46">
        <f t="shared" si="10"/>
        <v>1206.6961764705884</v>
      </c>
      <c r="J154" s="48">
        <v>5</v>
      </c>
      <c r="K154" s="46">
        <f t="shared" si="11"/>
        <v>6033.480882352942</v>
      </c>
      <c r="L154" s="46">
        <v>0</v>
      </c>
      <c r="M154" s="46">
        <f t="shared" si="9"/>
        <v>6033.480882352942</v>
      </c>
    </row>
    <row r="155" spans="1:13" x14ac:dyDescent="0.35">
      <c r="A155" s="1">
        <v>145</v>
      </c>
      <c r="B155" s="56">
        <v>4501000</v>
      </c>
      <c r="C155" s="57" t="s">
        <v>148</v>
      </c>
      <c r="D155" s="16">
        <v>219687.86</v>
      </c>
      <c r="E155" s="16">
        <v>6877.54</v>
      </c>
      <c r="F155" s="16">
        <v>21949.69</v>
      </c>
      <c r="G155" s="46">
        <f t="shared" si="8"/>
        <v>248515.09</v>
      </c>
      <c r="H155" s="45">
        <v>168</v>
      </c>
      <c r="I155" s="46">
        <f t="shared" si="10"/>
        <v>1479.2564880952382</v>
      </c>
      <c r="J155" s="48">
        <v>0</v>
      </c>
      <c r="K155" s="46">
        <f t="shared" si="11"/>
        <v>0</v>
      </c>
      <c r="L155" s="46"/>
      <c r="M155" s="46">
        <f t="shared" si="9"/>
        <v>0</v>
      </c>
    </row>
    <row r="156" spans="1:13" x14ac:dyDescent="0.35">
      <c r="A156" s="1">
        <v>146</v>
      </c>
      <c r="B156" s="56">
        <v>4502000</v>
      </c>
      <c r="C156" s="57" t="s">
        <v>149</v>
      </c>
      <c r="D156" s="16">
        <v>250539.06</v>
      </c>
      <c r="E156" s="16">
        <v>7583.13</v>
      </c>
      <c r="F156" s="16">
        <v>18886.87</v>
      </c>
      <c r="G156" s="46">
        <f t="shared" si="8"/>
        <v>277009.06</v>
      </c>
      <c r="H156" s="45">
        <v>193</v>
      </c>
      <c r="I156" s="46">
        <f t="shared" si="10"/>
        <v>1435.2801036269429</v>
      </c>
      <c r="J156" s="48">
        <v>0</v>
      </c>
      <c r="K156" s="46">
        <f t="shared" si="11"/>
        <v>0</v>
      </c>
      <c r="L156" s="46"/>
      <c r="M156" s="46">
        <f t="shared" si="9"/>
        <v>0</v>
      </c>
    </row>
    <row r="157" spans="1:13" x14ac:dyDescent="0.35">
      <c r="A157" s="1">
        <v>147</v>
      </c>
      <c r="B157" s="56">
        <v>4602000</v>
      </c>
      <c r="C157" s="57" t="s">
        <v>150</v>
      </c>
      <c r="D157" s="16">
        <v>252663.13</v>
      </c>
      <c r="E157" s="16">
        <v>9062.07</v>
      </c>
      <c r="F157" s="16">
        <v>8214.9599999999991</v>
      </c>
      <c r="G157" s="46">
        <f t="shared" si="8"/>
        <v>269940.16000000003</v>
      </c>
      <c r="H157" s="45">
        <v>115</v>
      </c>
      <c r="I157" s="46">
        <f t="shared" si="10"/>
        <v>2347.3057391304351</v>
      </c>
      <c r="J157" s="48">
        <v>0</v>
      </c>
      <c r="K157" s="46">
        <f t="shared" si="11"/>
        <v>0</v>
      </c>
      <c r="L157" s="46"/>
      <c r="M157" s="46">
        <f t="shared" si="9"/>
        <v>0</v>
      </c>
    </row>
    <row r="158" spans="1:13" x14ac:dyDescent="0.35">
      <c r="A158" s="1">
        <v>148</v>
      </c>
      <c r="B158" s="56">
        <v>4603000</v>
      </c>
      <c r="C158" s="57" t="s">
        <v>151</v>
      </c>
      <c r="D158" s="16">
        <v>260926.66</v>
      </c>
      <c r="E158" s="16">
        <v>8478.2999999999993</v>
      </c>
      <c r="F158" s="16">
        <v>23367.040000000001</v>
      </c>
      <c r="G158" s="46">
        <f t="shared" si="8"/>
        <v>292772</v>
      </c>
      <c r="H158" s="45">
        <v>177</v>
      </c>
      <c r="I158" s="46">
        <f t="shared" si="10"/>
        <v>1654.0790960451977</v>
      </c>
      <c r="J158" s="48">
        <v>1</v>
      </c>
      <c r="K158" s="46">
        <f t="shared" si="11"/>
        <v>1654.0790960451977</v>
      </c>
      <c r="L158" s="46">
        <v>0</v>
      </c>
      <c r="M158" s="46">
        <f t="shared" si="9"/>
        <v>1654.0790960451977</v>
      </c>
    </row>
    <row r="159" spans="1:13" x14ac:dyDescent="0.35">
      <c r="A159" s="1">
        <v>149</v>
      </c>
      <c r="B159" s="56">
        <v>4605000</v>
      </c>
      <c r="C159" s="57" t="s">
        <v>152</v>
      </c>
      <c r="D159" s="16">
        <v>1125304.6100000001</v>
      </c>
      <c r="E159" s="16">
        <v>34510.04</v>
      </c>
      <c r="F159" s="16">
        <v>53703.03</v>
      </c>
      <c r="G159" s="46">
        <f t="shared" si="8"/>
        <v>1213517.6800000002</v>
      </c>
      <c r="H159" s="45">
        <v>501</v>
      </c>
      <c r="I159" s="46">
        <f t="shared" si="10"/>
        <v>2422.1909780439123</v>
      </c>
      <c r="J159" s="48">
        <v>7</v>
      </c>
      <c r="K159" s="46">
        <f t="shared" si="11"/>
        <v>16955.336846307386</v>
      </c>
      <c r="L159" s="46">
        <v>0</v>
      </c>
      <c r="M159" s="46">
        <f t="shared" si="9"/>
        <v>16955.336846307386</v>
      </c>
    </row>
    <row r="160" spans="1:13" x14ac:dyDescent="0.35">
      <c r="A160" s="1">
        <v>150</v>
      </c>
      <c r="B160" s="56">
        <v>4701000</v>
      </c>
      <c r="C160" s="57" t="s">
        <v>153</v>
      </c>
      <c r="D160" s="16">
        <v>95387.47</v>
      </c>
      <c r="E160" s="16">
        <v>3005.05</v>
      </c>
      <c r="F160" s="16">
        <v>2730.06</v>
      </c>
      <c r="G160" s="46">
        <f t="shared" si="8"/>
        <v>101122.58</v>
      </c>
      <c r="H160" s="45">
        <v>86</v>
      </c>
      <c r="I160" s="46">
        <f t="shared" si="10"/>
        <v>1175.8439534883721</v>
      </c>
      <c r="J160" s="48">
        <v>0</v>
      </c>
      <c r="K160" s="46">
        <f t="shared" si="11"/>
        <v>0</v>
      </c>
      <c r="L160" s="46"/>
      <c r="M160" s="46">
        <f t="shared" si="9"/>
        <v>0</v>
      </c>
    </row>
    <row r="161" spans="1:13" x14ac:dyDescent="0.35">
      <c r="A161" s="1">
        <v>151</v>
      </c>
      <c r="B161" s="56">
        <v>4702000</v>
      </c>
      <c r="C161" s="57" t="s">
        <v>154</v>
      </c>
      <c r="D161" s="16">
        <v>623763.85</v>
      </c>
      <c r="E161" s="16">
        <v>15099.72</v>
      </c>
      <c r="F161" s="16">
        <v>14262.67</v>
      </c>
      <c r="G161" s="46">
        <f t="shared" si="8"/>
        <v>653126.24</v>
      </c>
      <c r="H161" s="45">
        <v>242</v>
      </c>
      <c r="I161" s="46">
        <f t="shared" si="10"/>
        <v>2698.8687603305784</v>
      </c>
      <c r="J161" s="48">
        <v>3</v>
      </c>
      <c r="K161" s="46">
        <f t="shared" si="11"/>
        <v>8096.6062809917348</v>
      </c>
      <c r="L161" s="46">
        <v>0</v>
      </c>
      <c r="M161" s="46">
        <f t="shared" si="9"/>
        <v>8096.6062809917348</v>
      </c>
    </row>
    <row r="162" spans="1:13" x14ac:dyDescent="0.35">
      <c r="A162" s="1">
        <v>152</v>
      </c>
      <c r="B162" s="56">
        <v>4706000</v>
      </c>
      <c r="C162" s="57" t="s">
        <v>155</v>
      </c>
      <c r="D162" s="16">
        <v>346121.94</v>
      </c>
      <c r="E162" s="16">
        <v>9618.2099999999991</v>
      </c>
      <c r="F162" s="16">
        <v>27403.32</v>
      </c>
      <c r="G162" s="46">
        <f t="shared" si="8"/>
        <v>383143.47000000003</v>
      </c>
      <c r="H162" s="45">
        <v>162</v>
      </c>
      <c r="I162" s="46">
        <f t="shared" si="10"/>
        <v>2365.0831481481482</v>
      </c>
      <c r="J162" s="48">
        <v>1</v>
      </c>
      <c r="K162" s="46">
        <f t="shared" si="11"/>
        <v>2365.0831481481482</v>
      </c>
      <c r="L162" s="46">
        <v>0</v>
      </c>
      <c r="M162" s="46">
        <f t="shared" si="9"/>
        <v>2365.0831481481482</v>
      </c>
    </row>
    <row r="163" spans="1:13" x14ac:dyDescent="0.35">
      <c r="A163" s="1">
        <v>153</v>
      </c>
      <c r="B163" s="56">
        <v>4708000</v>
      </c>
      <c r="C163" s="57" t="s">
        <v>156</v>
      </c>
      <c r="D163" s="16">
        <v>319212.57</v>
      </c>
      <c r="E163" s="16">
        <v>9845.66</v>
      </c>
      <c r="F163" s="16">
        <v>39547.29</v>
      </c>
      <c r="G163" s="46">
        <f t="shared" si="8"/>
        <v>368605.51999999996</v>
      </c>
      <c r="H163" s="45">
        <v>171</v>
      </c>
      <c r="I163" s="46">
        <f t="shared" si="10"/>
        <v>2155.5878362573098</v>
      </c>
      <c r="J163" s="48">
        <v>4</v>
      </c>
      <c r="K163" s="46">
        <f t="shared" si="11"/>
        <v>8622.3513450292394</v>
      </c>
      <c r="L163" s="46">
        <v>0</v>
      </c>
      <c r="M163" s="46">
        <f t="shared" si="9"/>
        <v>8622.3513450292394</v>
      </c>
    </row>
    <row r="164" spans="1:13" x14ac:dyDescent="0.35">
      <c r="A164" s="1">
        <v>154</v>
      </c>
      <c r="B164" s="56">
        <v>4712000</v>
      </c>
      <c r="C164" s="57" t="s">
        <v>157</v>
      </c>
      <c r="D164" s="16">
        <v>266666.49</v>
      </c>
      <c r="E164" s="16">
        <v>7784.31</v>
      </c>
      <c r="F164" s="16">
        <v>23000.98</v>
      </c>
      <c r="G164" s="46">
        <f t="shared" si="8"/>
        <v>297451.77999999997</v>
      </c>
      <c r="H164" s="45">
        <v>182</v>
      </c>
      <c r="I164" s="46">
        <f t="shared" si="10"/>
        <v>1634.3504395604393</v>
      </c>
      <c r="J164" s="48">
        <v>1</v>
      </c>
      <c r="K164" s="46">
        <f t="shared" si="11"/>
        <v>1634.3504395604393</v>
      </c>
      <c r="L164" s="46">
        <v>1576.41</v>
      </c>
      <c r="M164" s="46">
        <f t="shared" si="9"/>
        <v>57.940439560439245</v>
      </c>
    </row>
    <row r="165" spans="1:13" x14ac:dyDescent="0.35">
      <c r="A165" s="1">
        <v>155</v>
      </c>
      <c r="B165" s="56">
        <v>4713000</v>
      </c>
      <c r="C165" s="57" t="s">
        <v>158</v>
      </c>
      <c r="D165" s="16">
        <v>344497.67</v>
      </c>
      <c r="E165" s="16">
        <v>9193.5400000000009</v>
      </c>
      <c r="F165" s="16">
        <v>7139.33</v>
      </c>
      <c r="G165" s="46">
        <f t="shared" si="8"/>
        <v>360830.54</v>
      </c>
      <c r="H165" s="45">
        <v>175</v>
      </c>
      <c r="I165" s="46">
        <f t="shared" si="10"/>
        <v>2061.8887999999997</v>
      </c>
      <c r="J165" s="48">
        <v>0</v>
      </c>
      <c r="K165" s="46">
        <f t="shared" si="11"/>
        <v>0</v>
      </c>
      <c r="L165" s="46"/>
      <c r="M165" s="46">
        <f t="shared" si="9"/>
        <v>0</v>
      </c>
    </row>
    <row r="166" spans="1:13" x14ac:dyDescent="0.35">
      <c r="A166" s="1">
        <v>156</v>
      </c>
      <c r="B166" s="56">
        <v>4801000</v>
      </c>
      <c r="C166" s="57" t="s">
        <v>159</v>
      </c>
      <c r="D166" s="16">
        <v>157809.93</v>
      </c>
      <c r="E166" s="16">
        <v>4054.56</v>
      </c>
      <c r="F166" s="16">
        <v>15307.66</v>
      </c>
      <c r="G166" s="46">
        <f t="shared" si="8"/>
        <v>177172.15</v>
      </c>
      <c r="H166" s="45">
        <v>129</v>
      </c>
      <c r="I166" s="46">
        <f t="shared" si="10"/>
        <v>1373.4275193798449</v>
      </c>
      <c r="J166" s="48">
        <v>0</v>
      </c>
      <c r="K166" s="46">
        <f t="shared" si="11"/>
        <v>0</v>
      </c>
      <c r="L166" s="46"/>
      <c r="M166" s="46">
        <f t="shared" si="9"/>
        <v>0</v>
      </c>
    </row>
    <row r="167" spans="1:13" x14ac:dyDescent="0.35">
      <c r="A167" s="1">
        <v>157</v>
      </c>
      <c r="B167" s="56">
        <v>4802000</v>
      </c>
      <c r="C167" s="57" t="s">
        <v>160</v>
      </c>
      <c r="D167" s="16">
        <v>160842.85</v>
      </c>
      <c r="E167" s="16">
        <v>4042.54</v>
      </c>
      <c r="F167" s="16">
        <v>11866.32</v>
      </c>
      <c r="G167" s="46">
        <f t="shared" si="8"/>
        <v>176751.71000000002</v>
      </c>
      <c r="H167" s="45">
        <v>108</v>
      </c>
      <c r="I167" s="46">
        <f t="shared" si="10"/>
        <v>1636.5899074074075</v>
      </c>
      <c r="J167" s="48">
        <v>1</v>
      </c>
      <c r="K167" s="46">
        <f t="shared" si="11"/>
        <v>1636.5899074074075</v>
      </c>
      <c r="L167" s="46">
        <v>0</v>
      </c>
      <c r="M167" s="46">
        <f t="shared" si="9"/>
        <v>1636.5899074074075</v>
      </c>
    </row>
    <row r="168" spans="1:13" x14ac:dyDescent="0.35">
      <c r="A168" s="1">
        <v>158</v>
      </c>
      <c r="B168" s="56">
        <v>4901000</v>
      </c>
      <c r="C168" s="57" t="s">
        <v>161</v>
      </c>
      <c r="D168" s="16">
        <v>156874.85</v>
      </c>
      <c r="E168" s="16">
        <v>4675.41</v>
      </c>
      <c r="F168" s="16">
        <v>5901.14</v>
      </c>
      <c r="G168" s="46">
        <f t="shared" si="8"/>
        <v>167451.40000000002</v>
      </c>
      <c r="H168" s="45">
        <v>106</v>
      </c>
      <c r="I168" s="46">
        <f t="shared" si="10"/>
        <v>1579.7301886792454</v>
      </c>
      <c r="J168" s="48">
        <v>0</v>
      </c>
      <c r="K168" s="46">
        <f t="shared" si="11"/>
        <v>0</v>
      </c>
      <c r="L168" s="46"/>
      <c r="M168" s="46">
        <f t="shared" si="9"/>
        <v>0</v>
      </c>
    </row>
    <row r="169" spans="1:13" x14ac:dyDescent="0.35">
      <c r="A169" s="1">
        <v>159</v>
      </c>
      <c r="B169" s="56">
        <v>4902000</v>
      </c>
      <c r="C169" s="57" t="s">
        <v>162</v>
      </c>
      <c r="D169" s="16">
        <v>106974.9</v>
      </c>
      <c r="E169" s="16">
        <v>3660.21</v>
      </c>
      <c r="F169" s="16">
        <v>9946.65</v>
      </c>
      <c r="G169" s="46">
        <f t="shared" si="8"/>
        <v>120581.75999999999</v>
      </c>
      <c r="H169" s="45">
        <v>91</v>
      </c>
      <c r="I169" s="46">
        <f t="shared" si="10"/>
        <v>1325.0742857142857</v>
      </c>
      <c r="J169" s="48">
        <v>2</v>
      </c>
      <c r="K169" s="46">
        <f t="shared" si="11"/>
        <v>2650.1485714285714</v>
      </c>
      <c r="L169" s="46">
        <v>1392.96</v>
      </c>
      <c r="M169" s="46">
        <f t="shared" si="9"/>
        <v>1257.1885714285713</v>
      </c>
    </row>
    <row r="170" spans="1:13" x14ac:dyDescent="0.35">
      <c r="A170" s="1">
        <v>160</v>
      </c>
      <c r="B170" s="56">
        <v>5006000</v>
      </c>
      <c r="C170" s="57" t="s">
        <v>163</v>
      </c>
      <c r="D170" s="16">
        <v>258520.66</v>
      </c>
      <c r="E170" s="16">
        <v>7607.92</v>
      </c>
      <c r="F170" s="16">
        <v>39512.949999999997</v>
      </c>
      <c r="G170" s="46">
        <f t="shared" si="8"/>
        <v>305641.53000000003</v>
      </c>
      <c r="H170" s="45">
        <v>146</v>
      </c>
      <c r="I170" s="46">
        <f t="shared" si="10"/>
        <v>2093.4351369863016</v>
      </c>
      <c r="J170" s="48">
        <v>10</v>
      </c>
      <c r="K170" s="46">
        <f t="shared" si="11"/>
        <v>20934.351369863016</v>
      </c>
      <c r="L170" s="46">
        <v>0</v>
      </c>
      <c r="M170" s="46">
        <f t="shared" si="9"/>
        <v>20934.351369863016</v>
      </c>
    </row>
    <row r="171" spans="1:13" x14ac:dyDescent="0.35">
      <c r="A171" s="1">
        <v>161</v>
      </c>
      <c r="B171" s="56">
        <v>5008000</v>
      </c>
      <c r="C171" s="57" t="s">
        <v>164</v>
      </c>
      <c r="D171" s="16">
        <v>130650.79</v>
      </c>
      <c r="E171" s="16">
        <v>3444.78</v>
      </c>
      <c r="F171" s="16">
        <v>9017.07</v>
      </c>
      <c r="G171" s="46">
        <f t="shared" si="8"/>
        <v>143112.64000000001</v>
      </c>
      <c r="H171" s="45">
        <v>71</v>
      </c>
      <c r="I171" s="46">
        <f t="shared" si="10"/>
        <v>2015.6709859154932</v>
      </c>
      <c r="J171" s="48">
        <v>0</v>
      </c>
      <c r="K171" s="46">
        <f t="shared" si="11"/>
        <v>0</v>
      </c>
      <c r="L171" s="46"/>
      <c r="M171" s="46">
        <f t="shared" si="9"/>
        <v>0</v>
      </c>
    </row>
    <row r="172" spans="1:13" x14ac:dyDescent="0.35">
      <c r="A172" s="1">
        <v>162</v>
      </c>
      <c r="B172" s="56">
        <v>5102000</v>
      </c>
      <c r="C172" s="57" t="s">
        <v>165</v>
      </c>
      <c r="D172" s="16">
        <v>231415.96</v>
      </c>
      <c r="E172" s="16">
        <v>6501.08</v>
      </c>
      <c r="F172" s="16">
        <v>14309.12</v>
      </c>
      <c r="G172" s="46">
        <f t="shared" si="8"/>
        <v>252226.15999999997</v>
      </c>
      <c r="H172" s="45">
        <v>135</v>
      </c>
      <c r="I172" s="46">
        <f t="shared" si="10"/>
        <v>1868.3419259259258</v>
      </c>
      <c r="J172" s="48">
        <v>1</v>
      </c>
      <c r="K172" s="46">
        <f t="shared" si="11"/>
        <v>1868.3419259259258</v>
      </c>
      <c r="L172" s="46">
        <v>0</v>
      </c>
      <c r="M172" s="46">
        <f t="shared" si="9"/>
        <v>1868.3419259259258</v>
      </c>
    </row>
    <row r="173" spans="1:13" x14ac:dyDescent="0.35">
      <c r="A173" s="1">
        <v>163</v>
      </c>
      <c r="B173" s="56">
        <v>5106000</v>
      </c>
      <c r="C173" s="57" t="s">
        <v>166</v>
      </c>
      <c r="D173" s="16">
        <v>104998.19</v>
      </c>
      <c r="E173" s="16">
        <v>2643.62</v>
      </c>
      <c r="F173" s="16">
        <v>4830.42</v>
      </c>
      <c r="G173" s="46">
        <f t="shared" si="8"/>
        <v>112472.23</v>
      </c>
      <c r="H173" s="45">
        <v>34</v>
      </c>
      <c r="I173" s="46">
        <f t="shared" si="10"/>
        <v>3308.0067647058822</v>
      </c>
      <c r="J173" s="48">
        <v>0</v>
      </c>
      <c r="K173" s="46">
        <f t="shared" si="11"/>
        <v>0</v>
      </c>
      <c r="L173" s="46"/>
      <c r="M173" s="46">
        <f t="shared" si="9"/>
        <v>0</v>
      </c>
    </row>
    <row r="174" spans="1:13" x14ac:dyDescent="0.35">
      <c r="A174" s="1">
        <v>164</v>
      </c>
      <c r="B174" s="56">
        <v>5201000</v>
      </c>
      <c r="C174" s="57" t="s">
        <v>167</v>
      </c>
      <c r="D174" s="16">
        <v>145148.98000000001</v>
      </c>
      <c r="E174" s="16">
        <v>4033.39</v>
      </c>
      <c r="F174" s="16">
        <v>7853.49</v>
      </c>
      <c r="G174" s="46">
        <f t="shared" si="8"/>
        <v>157035.86000000002</v>
      </c>
      <c r="H174" s="45">
        <v>79</v>
      </c>
      <c r="I174" s="46">
        <f t="shared" si="10"/>
        <v>1987.7956962025319</v>
      </c>
      <c r="J174" s="48">
        <v>2</v>
      </c>
      <c r="K174" s="46">
        <f t="shared" si="11"/>
        <v>3975.5913924050637</v>
      </c>
      <c r="L174" s="46">
        <v>0</v>
      </c>
      <c r="M174" s="46">
        <f t="shared" si="9"/>
        <v>3975.5913924050637</v>
      </c>
    </row>
    <row r="175" spans="1:13" x14ac:dyDescent="0.35">
      <c r="A175" s="1">
        <v>165</v>
      </c>
      <c r="B175" s="56">
        <v>5204000</v>
      </c>
      <c r="C175" s="57" t="s">
        <v>168</v>
      </c>
      <c r="D175" s="16">
        <v>644070.85</v>
      </c>
      <c r="E175" s="16">
        <v>19091.240000000002</v>
      </c>
      <c r="F175" s="16">
        <v>60614.879999999997</v>
      </c>
      <c r="G175" s="46">
        <f t="shared" si="8"/>
        <v>723776.97</v>
      </c>
      <c r="H175" s="45">
        <v>309</v>
      </c>
      <c r="I175" s="46">
        <f t="shared" si="10"/>
        <v>2342.3202912621359</v>
      </c>
      <c r="J175" s="48">
        <v>7</v>
      </c>
      <c r="K175" s="46">
        <f t="shared" si="11"/>
        <v>16396.242038834953</v>
      </c>
      <c r="L175" s="46">
        <v>9296.3799999999992</v>
      </c>
      <c r="M175" s="46">
        <f t="shared" si="9"/>
        <v>7099.8620388349536</v>
      </c>
    </row>
    <row r="176" spans="1:13" x14ac:dyDescent="0.35">
      <c r="A176" s="1">
        <v>166</v>
      </c>
      <c r="B176" s="56">
        <v>5205000</v>
      </c>
      <c r="C176" s="57" t="s">
        <v>169</v>
      </c>
      <c r="D176" s="16">
        <v>212352.33</v>
      </c>
      <c r="E176" s="16">
        <v>6667.4</v>
      </c>
      <c r="F176" s="16">
        <v>14967.84</v>
      </c>
      <c r="G176" s="46">
        <f t="shared" si="8"/>
        <v>233987.56999999998</v>
      </c>
      <c r="H176" s="45">
        <v>118</v>
      </c>
      <c r="I176" s="46">
        <f t="shared" si="10"/>
        <v>1982.9455084745762</v>
      </c>
      <c r="J176" s="48">
        <v>0</v>
      </c>
      <c r="K176" s="46">
        <f t="shared" si="11"/>
        <v>0</v>
      </c>
      <c r="L176" s="46"/>
      <c r="M176" s="46">
        <f t="shared" si="9"/>
        <v>0</v>
      </c>
    </row>
    <row r="177" spans="1:13" x14ac:dyDescent="0.35">
      <c r="A177" s="1">
        <v>167</v>
      </c>
      <c r="B177" s="56">
        <v>5301000</v>
      </c>
      <c r="C177" s="57" t="s">
        <v>170</v>
      </c>
      <c r="D177" s="16">
        <v>182665.8</v>
      </c>
      <c r="E177" s="16">
        <v>5132.42</v>
      </c>
      <c r="F177" s="16">
        <v>10723.19</v>
      </c>
      <c r="G177" s="46">
        <f t="shared" si="8"/>
        <v>198521.41</v>
      </c>
      <c r="H177" s="45">
        <v>158</v>
      </c>
      <c r="I177" s="46">
        <f t="shared" si="10"/>
        <v>1256.4646202531646</v>
      </c>
      <c r="J177" s="48">
        <v>1</v>
      </c>
      <c r="K177" s="46">
        <f t="shared" si="11"/>
        <v>1256.4646202531646</v>
      </c>
      <c r="L177" s="46">
        <v>0</v>
      </c>
      <c r="M177" s="46">
        <f t="shared" si="9"/>
        <v>1256.4646202531646</v>
      </c>
    </row>
    <row r="178" spans="1:13" x14ac:dyDescent="0.35">
      <c r="A178" s="1">
        <v>168</v>
      </c>
      <c r="B178" s="56">
        <v>5303000</v>
      </c>
      <c r="C178" s="57" t="s">
        <v>171</v>
      </c>
      <c r="D178" s="16">
        <v>244360.31</v>
      </c>
      <c r="E178" s="16">
        <v>7160.87</v>
      </c>
      <c r="F178" s="16">
        <v>7212.13</v>
      </c>
      <c r="G178" s="46">
        <f t="shared" si="8"/>
        <v>258733.31</v>
      </c>
      <c r="H178" s="45">
        <v>209</v>
      </c>
      <c r="I178" s="46">
        <f t="shared" si="10"/>
        <v>1237.9584210526316</v>
      </c>
      <c r="J178" s="48">
        <v>0</v>
      </c>
      <c r="K178" s="46">
        <f t="shared" si="11"/>
        <v>0</v>
      </c>
      <c r="L178" s="46"/>
      <c r="M178" s="46">
        <f t="shared" si="9"/>
        <v>0</v>
      </c>
    </row>
    <row r="179" spans="1:13" ht="16" customHeight="1" x14ac:dyDescent="0.35">
      <c r="A179" s="1">
        <v>169</v>
      </c>
      <c r="B179" s="56">
        <v>5401000</v>
      </c>
      <c r="C179" s="57" t="s">
        <v>172</v>
      </c>
      <c r="D179" s="16">
        <v>194872.3</v>
      </c>
      <c r="E179" s="16">
        <v>5880.69</v>
      </c>
      <c r="F179" s="16">
        <v>9348.25</v>
      </c>
      <c r="G179" s="46">
        <f t="shared" si="8"/>
        <v>210101.24</v>
      </c>
      <c r="H179" s="45">
        <v>105</v>
      </c>
      <c r="I179" s="46">
        <f t="shared" si="10"/>
        <v>2000.9641904761904</v>
      </c>
      <c r="J179" s="48">
        <v>0</v>
      </c>
      <c r="K179" s="46">
        <f t="shared" si="11"/>
        <v>0</v>
      </c>
      <c r="L179" s="46">
        <v>0</v>
      </c>
      <c r="M179" s="46">
        <f t="shared" si="9"/>
        <v>0</v>
      </c>
    </row>
    <row r="180" spans="1:13" x14ac:dyDescent="0.35">
      <c r="A180" s="1">
        <v>170</v>
      </c>
      <c r="B180" s="56">
        <v>5403000</v>
      </c>
      <c r="C180" s="57" t="s">
        <v>173</v>
      </c>
      <c r="D180" s="16">
        <v>425473.19</v>
      </c>
      <c r="E180" s="16">
        <v>10646.04</v>
      </c>
      <c r="F180" s="16">
        <v>36853.230000000003</v>
      </c>
      <c r="G180" s="46">
        <f t="shared" si="8"/>
        <v>472972.45999999996</v>
      </c>
      <c r="H180" s="45">
        <v>274</v>
      </c>
      <c r="I180" s="46">
        <f t="shared" si="10"/>
        <v>1726.1768613138686</v>
      </c>
      <c r="J180" s="48">
        <v>4</v>
      </c>
      <c r="K180" s="46">
        <f t="shared" si="11"/>
        <v>6904.7074452554743</v>
      </c>
      <c r="L180" s="46">
        <v>0</v>
      </c>
      <c r="M180" s="46">
        <f t="shared" si="9"/>
        <v>6904.7074452554743</v>
      </c>
    </row>
    <row r="181" spans="1:13" x14ac:dyDescent="0.35">
      <c r="A181" s="1">
        <v>171</v>
      </c>
      <c r="B181" s="56">
        <v>5404000</v>
      </c>
      <c r="C181" s="57" t="s">
        <v>174</v>
      </c>
      <c r="D181" s="16">
        <v>179128.87</v>
      </c>
      <c r="E181" s="16">
        <v>3293.92</v>
      </c>
      <c r="F181" s="16">
        <v>15479.45</v>
      </c>
      <c r="G181" s="46">
        <f t="shared" si="8"/>
        <v>197902.24000000002</v>
      </c>
      <c r="H181" s="45">
        <v>51</v>
      </c>
      <c r="I181" s="46">
        <f t="shared" si="10"/>
        <v>3880.4360784313731</v>
      </c>
      <c r="J181" s="48">
        <v>1</v>
      </c>
      <c r="K181" s="46">
        <f t="shared" si="11"/>
        <v>3880.4360784313731</v>
      </c>
      <c r="L181" s="46">
        <v>0</v>
      </c>
      <c r="M181" s="46">
        <f t="shared" si="9"/>
        <v>3880.4360784313731</v>
      </c>
    </row>
    <row r="182" spans="1:13" x14ac:dyDescent="0.35">
      <c r="A182" s="1">
        <v>172</v>
      </c>
      <c r="B182" s="56">
        <v>5440700</v>
      </c>
      <c r="C182" s="57" t="s">
        <v>175</v>
      </c>
      <c r="D182" s="16">
        <v>423915.99</v>
      </c>
      <c r="E182" s="16">
        <v>12070.6</v>
      </c>
      <c r="F182" s="16">
        <v>11825.8</v>
      </c>
      <c r="G182" s="46">
        <f t="shared" si="8"/>
        <v>447812.38999999996</v>
      </c>
      <c r="H182" s="45">
        <v>114</v>
      </c>
      <c r="I182" s="46">
        <f t="shared" si="10"/>
        <v>3928.1788596491224</v>
      </c>
      <c r="J182" s="48">
        <v>0</v>
      </c>
      <c r="K182" s="46">
        <f t="shared" si="11"/>
        <v>0</v>
      </c>
      <c r="L182" s="46"/>
      <c r="M182" s="46">
        <f t="shared" si="9"/>
        <v>0</v>
      </c>
    </row>
    <row r="183" spans="1:13" x14ac:dyDescent="0.35">
      <c r="A183" s="1">
        <v>173</v>
      </c>
      <c r="B183" s="56">
        <v>5502000</v>
      </c>
      <c r="C183" s="57" t="s">
        <v>176</v>
      </c>
      <c r="D183" s="16">
        <v>253878.5</v>
      </c>
      <c r="E183" s="16">
        <v>8040.6</v>
      </c>
      <c r="F183" s="16">
        <v>13402.17</v>
      </c>
      <c r="G183" s="46">
        <f t="shared" si="8"/>
        <v>275321.27</v>
      </c>
      <c r="H183" s="45">
        <v>181</v>
      </c>
      <c r="I183" s="46">
        <f t="shared" si="10"/>
        <v>1521.1119889502763</v>
      </c>
      <c r="J183" s="48">
        <v>3</v>
      </c>
      <c r="K183" s="46">
        <f t="shared" si="11"/>
        <v>4563.3359668508292</v>
      </c>
      <c r="L183" s="46">
        <v>437.76</v>
      </c>
      <c r="M183" s="46">
        <f t="shared" si="9"/>
        <v>4125.575966850829</v>
      </c>
    </row>
    <row r="184" spans="1:13" x14ac:dyDescent="0.35">
      <c r="A184" s="1">
        <v>174</v>
      </c>
      <c r="B184" s="56">
        <v>5503000</v>
      </c>
      <c r="C184" s="57" t="s">
        <v>177</v>
      </c>
      <c r="D184" s="16">
        <v>122238.99</v>
      </c>
      <c r="E184" s="16">
        <v>4131.9799999999996</v>
      </c>
      <c r="F184" s="16">
        <v>6760.5</v>
      </c>
      <c r="G184" s="46">
        <f t="shared" si="8"/>
        <v>133131.47</v>
      </c>
      <c r="H184" s="45">
        <v>83</v>
      </c>
      <c r="I184" s="46">
        <f t="shared" si="10"/>
        <v>1603.9936144578314</v>
      </c>
      <c r="J184" s="48">
        <v>0</v>
      </c>
      <c r="K184" s="46">
        <f t="shared" si="11"/>
        <v>0</v>
      </c>
      <c r="L184" s="46"/>
      <c r="M184" s="46">
        <f t="shared" si="9"/>
        <v>0</v>
      </c>
    </row>
    <row r="185" spans="1:13" x14ac:dyDescent="0.35">
      <c r="A185" s="1">
        <v>175</v>
      </c>
      <c r="B185" s="56">
        <v>5504000</v>
      </c>
      <c r="C185" s="57" t="s">
        <v>178</v>
      </c>
      <c r="D185" s="16">
        <v>201460.98</v>
      </c>
      <c r="E185" s="16">
        <v>5613.56</v>
      </c>
      <c r="F185" s="16">
        <v>11548.99</v>
      </c>
      <c r="G185" s="46">
        <f t="shared" si="8"/>
        <v>218623.53</v>
      </c>
      <c r="H185" s="45">
        <v>144</v>
      </c>
      <c r="I185" s="46">
        <f t="shared" si="10"/>
        <v>1518.2189583333334</v>
      </c>
      <c r="J185" s="48">
        <v>0</v>
      </c>
      <c r="K185" s="46">
        <f t="shared" si="11"/>
        <v>0</v>
      </c>
      <c r="L185" s="46"/>
      <c r="M185" s="46">
        <f t="shared" si="9"/>
        <v>0</v>
      </c>
    </row>
    <row r="186" spans="1:13" x14ac:dyDescent="0.35">
      <c r="A186" s="1">
        <v>176</v>
      </c>
      <c r="B186" s="56">
        <v>5602000</v>
      </c>
      <c r="C186" s="57" t="s">
        <v>179</v>
      </c>
      <c r="D186" s="16">
        <v>319304.64</v>
      </c>
      <c r="E186" s="16">
        <v>9075.76</v>
      </c>
      <c r="F186" s="16">
        <v>25400.2</v>
      </c>
      <c r="G186" s="46">
        <f t="shared" si="8"/>
        <v>353780.60000000003</v>
      </c>
      <c r="H186" s="45">
        <v>282</v>
      </c>
      <c r="I186" s="46">
        <f t="shared" si="10"/>
        <v>1254.5411347517731</v>
      </c>
      <c r="J186" s="48">
        <v>0</v>
      </c>
      <c r="K186" s="46">
        <f t="shared" si="11"/>
        <v>0</v>
      </c>
      <c r="L186" s="46"/>
      <c r="M186" s="46">
        <f t="shared" si="9"/>
        <v>0</v>
      </c>
    </row>
    <row r="187" spans="1:13" x14ac:dyDescent="0.35">
      <c r="A187" s="1">
        <v>177</v>
      </c>
      <c r="B187" s="56">
        <v>5604000</v>
      </c>
      <c r="C187" s="57" t="s">
        <v>180</v>
      </c>
      <c r="D187" s="16">
        <v>172735.62</v>
      </c>
      <c r="E187" s="16">
        <v>4547.62</v>
      </c>
      <c r="F187" s="16">
        <v>9269.73</v>
      </c>
      <c r="G187" s="46">
        <f t="shared" si="8"/>
        <v>186552.97</v>
      </c>
      <c r="H187" s="45">
        <v>87</v>
      </c>
      <c r="I187" s="46">
        <f t="shared" si="10"/>
        <v>2144.287011494253</v>
      </c>
      <c r="J187" s="48">
        <v>1</v>
      </c>
      <c r="K187" s="46">
        <f t="shared" si="11"/>
        <v>2144.287011494253</v>
      </c>
      <c r="L187" s="46">
        <v>0</v>
      </c>
      <c r="M187" s="46">
        <f t="shared" si="9"/>
        <v>2144.287011494253</v>
      </c>
    </row>
    <row r="188" spans="1:13" x14ac:dyDescent="0.35">
      <c r="A188" s="1">
        <v>178</v>
      </c>
      <c r="B188" s="56">
        <v>5605000</v>
      </c>
      <c r="C188" s="57" t="s">
        <v>181</v>
      </c>
      <c r="D188" s="16">
        <v>441652.61</v>
      </c>
      <c r="E188" s="16">
        <v>13341.93</v>
      </c>
      <c r="F188" s="16">
        <v>19634.48</v>
      </c>
      <c r="G188" s="46">
        <f t="shared" si="8"/>
        <v>474629.01999999996</v>
      </c>
      <c r="H188" s="45">
        <v>329</v>
      </c>
      <c r="I188" s="46">
        <f t="shared" si="10"/>
        <v>1442.6413981762917</v>
      </c>
      <c r="J188" s="48">
        <v>2</v>
      </c>
      <c r="K188" s="46">
        <f t="shared" si="11"/>
        <v>2885.2827963525833</v>
      </c>
      <c r="L188" s="46">
        <v>0</v>
      </c>
      <c r="M188" s="46">
        <f t="shared" si="9"/>
        <v>2885.2827963525833</v>
      </c>
    </row>
    <row r="189" spans="1:13" x14ac:dyDescent="0.35">
      <c r="A189" s="1">
        <v>179</v>
      </c>
      <c r="B189" s="56">
        <v>5608000</v>
      </c>
      <c r="C189" s="57" t="s">
        <v>182</v>
      </c>
      <c r="D189" s="16">
        <v>168496.69</v>
      </c>
      <c r="E189" s="16">
        <v>4659.42</v>
      </c>
      <c r="F189" s="16">
        <v>10473.709999999999</v>
      </c>
      <c r="G189" s="46">
        <f t="shared" si="8"/>
        <v>183629.82</v>
      </c>
      <c r="H189" s="45">
        <v>104</v>
      </c>
      <c r="I189" s="46">
        <f t="shared" si="10"/>
        <v>1765.6713461538461</v>
      </c>
      <c r="J189" s="48">
        <v>0</v>
      </c>
      <c r="K189" s="46">
        <f t="shared" si="11"/>
        <v>0</v>
      </c>
      <c r="L189" s="46"/>
      <c r="M189" s="46">
        <f t="shared" si="9"/>
        <v>0</v>
      </c>
    </row>
    <row r="190" spans="1:13" x14ac:dyDescent="0.35">
      <c r="A190" s="1">
        <v>180</v>
      </c>
      <c r="B190" s="56">
        <v>5703000</v>
      </c>
      <c r="C190" s="57" t="s">
        <v>183</v>
      </c>
      <c r="D190" s="16">
        <v>437308.91</v>
      </c>
      <c r="E190" s="16">
        <v>14348.09</v>
      </c>
      <c r="F190" s="16">
        <v>24173.18</v>
      </c>
      <c r="G190" s="46">
        <f t="shared" si="8"/>
        <v>475830.18</v>
      </c>
      <c r="H190" s="45">
        <v>328</v>
      </c>
      <c r="I190" s="46">
        <f t="shared" si="10"/>
        <v>1450.7017682926828</v>
      </c>
      <c r="J190" s="48">
        <v>3</v>
      </c>
      <c r="K190" s="46">
        <f t="shared" si="11"/>
        <v>4352.1053048780486</v>
      </c>
      <c r="L190" s="46">
        <v>600</v>
      </c>
      <c r="M190" s="46">
        <f t="shared" si="9"/>
        <v>3752.1053048780486</v>
      </c>
    </row>
    <row r="191" spans="1:13" x14ac:dyDescent="0.35">
      <c r="A191" s="1">
        <v>181</v>
      </c>
      <c r="B191" s="56">
        <v>5706000</v>
      </c>
      <c r="C191" s="57" t="s">
        <v>184</v>
      </c>
      <c r="D191" s="16">
        <v>189601.03</v>
      </c>
      <c r="E191" s="16">
        <v>6385.22</v>
      </c>
      <c r="F191" s="16">
        <v>7376</v>
      </c>
      <c r="G191" s="46">
        <f t="shared" si="8"/>
        <v>203362.25</v>
      </c>
      <c r="H191" s="45">
        <v>121</v>
      </c>
      <c r="I191" s="46">
        <f t="shared" si="10"/>
        <v>1680.6797520661157</v>
      </c>
      <c r="J191" s="48">
        <v>0</v>
      </c>
      <c r="K191" s="46">
        <f t="shared" si="11"/>
        <v>0</v>
      </c>
      <c r="L191" s="46"/>
      <c r="M191" s="46">
        <f t="shared" si="9"/>
        <v>0</v>
      </c>
    </row>
    <row r="192" spans="1:13" x14ac:dyDescent="0.35">
      <c r="A192" s="1">
        <v>182</v>
      </c>
      <c r="B192" s="56">
        <v>5707000</v>
      </c>
      <c r="C192" s="57" t="s">
        <v>185</v>
      </c>
      <c r="D192" s="16">
        <v>236367.24</v>
      </c>
      <c r="E192" s="16">
        <v>7265.63</v>
      </c>
      <c r="F192" s="16">
        <v>6122.4</v>
      </c>
      <c r="G192" s="46">
        <f t="shared" si="8"/>
        <v>249755.27</v>
      </c>
      <c r="H192" s="45">
        <v>145</v>
      </c>
      <c r="I192" s="46">
        <f t="shared" si="10"/>
        <v>1722.4501379310343</v>
      </c>
      <c r="J192" s="48">
        <v>1</v>
      </c>
      <c r="K192" s="46">
        <f t="shared" si="11"/>
        <v>1722.4501379310343</v>
      </c>
      <c r="L192" s="46">
        <v>0</v>
      </c>
      <c r="M192" s="46">
        <f t="shared" si="9"/>
        <v>1722.4501379310343</v>
      </c>
    </row>
    <row r="193" spans="1:13" x14ac:dyDescent="0.35">
      <c r="A193" s="1">
        <v>183</v>
      </c>
      <c r="B193" s="56">
        <v>5801000</v>
      </c>
      <c r="C193" s="57" t="s">
        <v>186</v>
      </c>
      <c r="D193" s="16">
        <v>242304.61</v>
      </c>
      <c r="E193" s="16">
        <v>7409</v>
      </c>
      <c r="F193" s="16">
        <v>10206.01</v>
      </c>
      <c r="G193" s="46">
        <f t="shared" si="8"/>
        <v>259919.62</v>
      </c>
      <c r="H193" s="45">
        <v>203</v>
      </c>
      <c r="I193" s="46">
        <f t="shared" si="10"/>
        <v>1280.3922167487685</v>
      </c>
      <c r="J193" s="48">
        <v>0</v>
      </c>
      <c r="K193" s="46">
        <f t="shared" si="11"/>
        <v>0</v>
      </c>
      <c r="L193" s="46"/>
      <c r="M193" s="46">
        <f t="shared" si="9"/>
        <v>0</v>
      </c>
    </row>
    <row r="194" spans="1:13" x14ac:dyDescent="0.35">
      <c r="A194" s="1">
        <v>184</v>
      </c>
      <c r="B194" s="56">
        <v>5802000</v>
      </c>
      <c r="C194" s="57" t="s">
        <v>187</v>
      </c>
      <c r="D194" s="16">
        <v>296571.95</v>
      </c>
      <c r="E194" s="16">
        <v>9417.4500000000007</v>
      </c>
      <c r="F194" s="16">
        <v>14701.41</v>
      </c>
      <c r="G194" s="46">
        <f t="shared" si="8"/>
        <v>320690.81</v>
      </c>
      <c r="H194" s="45">
        <v>244</v>
      </c>
      <c r="I194" s="46">
        <f t="shared" si="10"/>
        <v>1314.3065983606557</v>
      </c>
      <c r="J194" s="48">
        <v>1</v>
      </c>
      <c r="K194" s="46">
        <f t="shared" si="11"/>
        <v>1314.3065983606557</v>
      </c>
      <c r="L194" s="46">
        <v>0</v>
      </c>
      <c r="M194" s="46">
        <f t="shared" si="9"/>
        <v>1314.3065983606557</v>
      </c>
    </row>
    <row r="195" spans="1:13" x14ac:dyDescent="0.35">
      <c r="A195" s="1">
        <v>185</v>
      </c>
      <c r="B195" s="56">
        <v>5803000</v>
      </c>
      <c r="C195" s="57" t="s">
        <v>188</v>
      </c>
      <c r="D195" s="16">
        <v>155767.78</v>
      </c>
      <c r="E195" s="16">
        <v>4664.7299999999996</v>
      </c>
      <c r="F195" s="16">
        <v>10476.5</v>
      </c>
      <c r="G195" s="46">
        <f t="shared" si="8"/>
        <v>170909.01</v>
      </c>
      <c r="H195" s="45">
        <v>125</v>
      </c>
      <c r="I195" s="46">
        <f t="shared" si="10"/>
        <v>1367.2720800000002</v>
      </c>
      <c r="J195" s="48">
        <v>6</v>
      </c>
      <c r="K195" s="46">
        <f t="shared" si="11"/>
        <v>8203.6324800000002</v>
      </c>
      <c r="L195" s="46">
        <v>8412.32</v>
      </c>
      <c r="M195" s="46">
        <v>0</v>
      </c>
    </row>
    <row r="196" spans="1:13" x14ac:dyDescent="0.35">
      <c r="A196" s="1">
        <v>186</v>
      </c>
      <c r="B196" s="56">
        <v>5804000</v>
      </c>
      <c r="C196" s="57" t="s">
        <v>189</v>
      </c>
      <c r="D196" s="16">
        <v>364315.14</v>
      </c>
      <c r="E196" s="16">
        <v>13510.17</v>
      </c>
      <c r="F196" s="16">
        <v>17432.18</v>
      </c>
      <c r="G196" s="46">
        <f t="shared" si="8"/>
        <v>395257.49</v>
      </c>
      <c r="H196" s="45">
        <v>354</v>
      </c>
      <c r="I196" s="46">
        <f t="shared" si="10"/>
        <v>1116.5465819209039</v>
      </c>
      <c r="J196" s="48">
        <v>0</v>
      </c>
      <c r="K196" s="46">
        <f t="shared" si="11"/>
        <v>0</v>
      </c>
      <c r="L196" s="46"/>
      <c r="M196" s="46">
        <f t="shared" si="9"/>
        <v>0</v>
      </c>
    </row>
    <row r="197" spans="1:13" x14ac:dyDescent="0.35">
      <c r="A197" s="1">
        <v>187</v>
      </c>
      <c r="B197" s="56">
        <v>5805000</v>
      </c>
      <c r="C197" s="57" t="s">
        <v>190</v>
      </c>
      <c r="D197" s="16">
        <v>1280203.52</v>
      </c>
      <c r="E197" s="16">
        <v>43265.48</v>
      </c>
      <c r="F197" s="16">
        <v>70345.2</v>
      </c>
      <c r="G197" s="46">
        <f t="shared" si="8"/>
        <v>1393814.2</v>
      </c>
      <c r="H197" s="45">
        <v>991</v>
      </c>
      <c r="I197" s="46">
        <f t="shared" si="10"/>
        <v>1406.4724520686175</v>
      </c>
      <c r="J197" s="48">
        <v>9</v>
      </c>
      <c r="K197" s="46">
        <f t="shared" si="11"/>
        <v>12658.252068617558</v>
      </c>
      <c r="L197" s="46">
        <v>7530</v>
      </c>
      <c r="M197" s="46">
        <f t="shared" si="9"/>
        <v>5128.2520686175576</v>
      </c>
    </row>
    <row r="198" spans="1:13" x14ac:dyDescent="0.35">
      <c r="A198" s="1">
        <v>188</v>
      </c>
      <c r="B198" s="56">
        <v>5901000</v>
      </c>
      <c r="C198" s="57" t="s">
        <v>191</v>
      </c>
      <c r="D198" s="16">
        <v>152092.13</v>
      </c>
      <c r="E198" s="16">
        <v>4947.5</v>
      </c>
      <c r="F198" s="16">
        <v>10052.65</v>
      </c>
      <c r="G198" s="46">
        <f t="shared" si="8"/>
        <v>167092.28</v>
      </c>
      <c r="H198" s="45">
        <v>84</v>
      </c>
      <c r="I198" s="46">
        <f t="shared" si="10"/>
        <v>1989.1938095238095</v>
      </c>
      <c r="J198" s="48">
        <v>0</v>
      </c>
      <c r="K198" s="46">
        <f t="shared" si="11"/>
        <v>0</v>
      </c>
      <c r="L198" s="46"/>
      <c r="M198" s="46">
        <f t="shared" si="9"/>
        <v>0</v>
      </c>
    </row>
    <row r="199" spans="1:13" x14ac:dyDescent="0.35">
      <c r="A199" s="1">
        <v>189</v>
      </c>
      <c r="B199" s="56">
        <v>5903000</v>
      </c>
      <c r="C199" s="57" t="s">
        <v>192</v>
      </c>
      <c r="D199" s="16">
        <v>143866.98000000001</v>
      </c>
      <c r="E199" s="16">
        <v>4241.5600000000004</v>
      </c>
      <c r="F199" s="16">
        <v>9108.2900000000009</v>
      </c>
      <c r="G199" s="46">
        <f t="shared" si="8"/>
        <v>157216.83000000002</v>
      </c>
      <c r="H199" s="45">
        <v>90</v>
      </c>
      <c r="I199" s="46">
        <f t="shared" si="10"/>
        <v>1746.8536666666669</v>
      </c>
      <c r="J199" s="48">
        <v>0</v>
      </c>
      <c r="K199" s="46">
        <f t="shared" si="11"/>
        <v>0</v>
      </c>
      <c r="L199" s="46"/>
      <c r="M199" s="46">
        <f t="shared" si="9"/>
        <v>0</v>
      </c>
    </row>
    <row r="200" spans="1:13" x14ac:dyDescent="0.35">
      <c r="A200" s="1">
        <v>190</v>
      </c>
      <c r="B200" s="56">
        <v>6001000</v>
      </c>
      <c r="C200" s="57" t="s">
        <v>193</v>
      </c>
      <c r="D200" s="16">
        <v>5588426.9100000001</v>
      </c>
      <c r="E200" s="16">
        <v>193681.2</v>
      </c>
      <c r="F200" s="16">
        <v>244729.52</v>
      </c>
      <c r="G200" s="46">
        <f t="shared" si="8"/>
        <v>6026837.6299999999</v>
      </c>
      <c r="H200" s="45">
        <v>3763</v>
      </c>
      <c r="I200" s="46">
        <f t="shared" si="10"/>
        <v>1601.6044724953495</v>
      </c>
      <c r="J200" s="48">
        <v>158</v>
      </c>
      <c r="K200" s="46">
        <f t="shared" si="11"/>
        <v>253053.50665426522</v>
      </c>
      <c r="L200" s="46">
        <v>80384.850000000006</v>
      </c>
      <c r="M200" s="46">
        <f t="shared" si="9"/>
        <v>172668.65665426521</v>
      </c>
    </row>
    <row r="201" spans="1:13" x14ac:dyDescent="0.35">
      <c r="A201" s="1">
        <v>191</v>
      </c>
      <c r="B201" s="56">
        <v>6002000</v>
      </c>
      <c r="C201" s="57" t="s">
        <v>194</v>
      </c>
      <c r="D201" s="16">
        <v>2340960.86</v>
      </c>
      <c r="E201" s="16">
        <v>79373.16</v>
      </c>
      <c r="F201" s="16">
        <v>98176.86</v>
      </c>
      <c r="G201" s="46">
        <f t="shared" si="8"/>
        <v>2518510.88</v>
      </c>
      <c r="H201" s="45">
        <v>1172</v>
      </c>
      <c r="I201" s="46">
        <f t="shared" si="10"/>
        <v>2148.9000682593855</v>
      </c>
      <c r="J201" s="48">
        <v>62</v>
      </c>
      <c r="K201" s="46">
        <f t="shared" si="11"/>
        <v>133231.80423208189</v>
      </c>
      <c r="L201" s="46">
        <v>114664.42</v>
      </c>
      <c r="M201" s="46">
        <f t="shared" si="9"/>
        <v>18567.384232081895</v>
      </c>
    </row>
    <row r="202" spans="1:13" x14ac:dyDescent="0.35">
      <c r="A202" s="1">
        <v>192</v>
      </c>
      <c r="B202" s="56">
        <v>6003000</v>
      </c>
      <c r="C202" s="57" t="s">
        <v>195</v>
      </c>
      <c r="D202" s="16">
        <v>2985236.02</v>
      </c>
      <c r="E202" s="16">
        <v>95357.95</v>
      </c>
      <c r="F202" s="16">
        <v>107827.95</v>
      </c>
      <c r="G202" s="46">
        <f t="shared" si="8"/>
        <v>3188421.9200000004</v>
      </c>
      <c r="H202" s="45">
        <v>2033</v>
      </c>
      <c r="I202" s="46">
        <f t="shared" si="10"/>
        <v>1568.3334579439254</v>
      </c>
      <c r="J202" s="48">
        <v>96</v>
      </c>
      <c r="K202" s="46">
        <f t="shared" si="11"/>
        <v>150560.01196261685</v>
      </c>
      <c r="L202" s="46">
        <v>49408.99</v>
      </c>
      <c r="M202" s="46">
        <f t="shared" si="9"/>
        <v>101151.02196261685</v>
      </c>
    </row>
    <row r="203" spans="1:13" x14ac:dyDescent="0.35">
      <c r="A203" s="1">
        <v>193</v>
      </c>
      <c r="B203" s="56">
        <v>6004000</v>
      </c>
      <c r="C203" s="57" t="s">
        <v>196</v>
      </c>
      <c r="D203" s="16">
        <v>1235473.49</v>
      </c>
      <c r="E203" s="16">
        <v>38162.300000000003</v>
      </c>
      <c r="F203" s="16">
        <v>57662.879999999997</v>
      </c>
      <c r="G203" s="46">
        <f t="shared" si="8"/>
        <v>1331298.67</v>
      </c>
      <c r="H203" s="45">
        <v>736</v>
      </c>
      <c r="I203" s="46">
        <f t="shared" si="10"/>
        <v>1808.829714673913</v>
      </c>
      <c r="J203" s="48">
        <v>1</v>
      </c>
      <c r="K203" s="46">
        <f t="shared" si="11"/>
        <v>1808.829714673913</v>
      </c>
      <c r="L203" s="46">
        <v>2292.5</v>
      </c>
      <c r="M203" s="46">
        <v>0</v>
      </c>
    </row>
    <row r="204" spans="1:13" x14ac:dyDescent="0.35">
      <c r="A204" s="1">
        <v>194</v>
      </c>
      <c r="B204" s="56">
        <v>6040700</v>
      </c>
      <c r="C204" s="57" t="s">
        <v>197</v>
      </c>
      <c r="D204" s="16">
        <v>410083.3</v>
      </c>
      <c r="E204" s="16">
        <v>13779.6</v>
      </c>
      <c r="F204" s="16">
        <v>24078.69</v>
      </c>
      <c r="G204" s="46">
        <f t="shared" ref="G204:G269" si="12">SUM(D204:F204)</f>
        <v>447941.58999999997</v>
      </c>
      <c r="H204" s="45">
        <v>142</v>
      </c>
      <c r="I204" s="46">
        <f t="shared" si="10"/>
        <v>3154.5182394366193</v>
      </c>
      <c r="J204" s="48">
        <v>0</v>
      </c>
      <c r="K204" s="46">
        <f t="shared" si="11"/>
        <v>0</v>
      </c>
      <c r="L204" s="46"/>
      <c r="M204" s="46">
        <f t="shared" ref="M204:M267" si="13">K204-L204</f>
        <v>0</v>
      </c>
    </row>
    <row r="205" spans="1:13" x14ac:dyDescent="0.35">
      <c r="A205" s="1">
        <v>195</v>
      </c>
      <c r="B205" s="56">
        <v>6041700</v>
      </c>
      <c r="C205" s="57" t="s">
        <v>198</v>
      </c>
      <c r="D205" s="16">
        <v>932971.6</v>
      </c>
      <c r="E205" s="16">
        <v>30478.74</v>
      </c>
      <c r="F205" s="16">
        <v>37342.97</v>
      </c>
      <c r="G205" s="46">
        <f t="shared" si="12"/>
        <v>1000793.3099999999</v>
      </c>
      <c r="H205" s="45">
        <v>530</v>
      </c>
      <c r="I205" s="46">
        <f t="shared" ref="I205:I270" si="14">SUM(G205/H205)</f>
        <v>1888.2892641509434</v>
      </c>
      <c r="J205" s="48">
        <v>0</v>
      </c>
      <c r="K205" s="46">
        <f t="shared" ref="K205:K270" si="15">SUM(J205*I205)</f>
        <v>0</v>
      </c>
      <c r="L205" s="46"/>
      <c r="M205" s="46">
        <f t="shared" si="13"/>
        <v>0</v>
      </c>
    </row>
    <row r="206" spans="1:13" x14ac:dyDescent="0.35">
      <c r="A206" s="1">
        <v>196</v>
      </c>
      <c r="B206" s="56">
        <v>6043700</v>
      </c>
      <c r="C206" s="57" t="s">
        <v>199</v>
      </c>
      <c r="D206" s="16">
        <v>852342.92</v>
      </c>
      <c r="E206" s="16">
        <v>31645.98</v>
      </c>
      <c r="F206" s="16">
        <v>0</v>
      </c>
      <c r="G206" s="46">
        <f t="shared" si="12"/>
        <v>883988.9</v>
      </c>
      <c r="H206" s="45">
        <v>625</v>
      </c>
      <c r="I206" s="46">
        <f t="shared" si="14"/>
        <v>1414.3822400000001</v>
      </c>
      <c r="J206" s="48">
        <v>0</v>
      </c>
      <c r="K206" s="46">
        <f t="shared" si="15"/>
        <v>0</v>
      </c>
      <c r="L206" s="46"/>
      <c r="M206" s="46">
        <f t="shared" si="13"/>
        <v>0</v>
      </c>
    </row>
    <row r="207" spans="1:13" x14ac:dyDescent="0.35">
      <c r="A207" s="1">
        <v>197</v>
      </c>
      <c r="B207" s="56">
        <v>6047700</v>
      </c>
      <c r="C207" s="57" t="s">
        <v>200</v>
      </c>
      <c r="D207" s="16">
        <v>808844.54</v>
      </c>
      <c r="E207" s="16">
        <v>24505.47</v>
      </c>
      <c r="F207" s="16">
        <v>22067.89</v>
      </c>
      <c r="G207" s="46">
        <f t="shared" si="12"/>
        <v>855417.9</v>
      </c>
      <c r="H207" s="45">
        <v>393</v>
      </c>
      <c r="I207" s="46">
        <f t="shared" si="14"/>
        <v>2176.6358778625954</v>
      </c>
      <c r="J207" s="48">
        <v>0</v>
      </c>
      <c r="K207" s="46">
        <f t="shared" si="15"/>
        <v>0</v>
      </c>
      <c r="L207" s="46"/>
      <c r="M207" s="46">
        <f t="shared" si="13"/>
        <v>0</v>
      </c>
    </row>
    <row r="208" spans="1:13" x14ac:dyDescent="0.35">
      <c r="A208" s="1">
        <v>198</v>
      </c>
      <c r="B208" s="56">
        <v>6050700</v>
      </c>
      <c r="C208" s="57" t="s">
        <v>265</v>
      </c>
      <c r="D208" s="16">
        <v>287004.71999999997</v>
      </c>
      <c r="E208" s="16">
        <v>8881.8700000000008</v>
      </c>
      <c r="F208" s="16">
        <v>9876.6200000000008</v>
      </c>
      <c r="G208" s="46">
        <f t="shared" si="12"/>
        <v>305763.20999999996</v>
      </c>
      <c r="H208" s="45">
        <v>129</v>
      </c>
      <c r="I208" s="46">
        <f t="shared" si="14"/>
        <v>2370.257441860465</v>
      </c>
      <c r="J208" s="48">
        <v>0</v>
      </c>
      <c r="K208" s="46">
        <f t="shared" si="15"/>
        <v>0</v>
      </c>
      <c r="L208" s="46"/>
      <c r="M208" s="46">
        <f t="shared" si="13"/>
        <v>0</v>
      </c>
    </row>
    <row r="209" spans="1:13" x14ac:dyDescent="0.35">
      <c r="A209" s="1">
        <v>199</v>
      </c>
      <c r="B209" s="56">
        <v>6052700</v>
      </c>
      <c r="C209" s="57" t="s">
        <v>201</v>
      </c>
      <c r="D209" s="16">
        <v>75470.460000000006</v>
      </c>
      <c r="E209" s="16">
        <v>3180.09</v>
      </c>
      <c r="F209" s="16">
        <v>0</v>
      </c>
      <c r="G209" s="46">
        <f t="shared" si="12"/>
        <v>78650.55</v>
      </c>
      <c r="H209" s="45">
        <v>44</v>
      </c>
      <c r="I209" s="46">
        <f t="shared" si="14"/>
        <v>1787.5125</v>
      </c>
      <c r="J209" s="48">
        <v>0</v>
      </c>
      <c r="K209" s="46">
        <f t="shared" si="15"/>
        <v>0</v>
      </c>
      <c r="L209" s="46"/>
      <c r="M209" s="46">
        <f t="shared" si="13"/>
        <v>0</v>
      </c>
    </row>
    <row r="210" spans="1:13" x14ac:dyDescent="0.35">
      <c r="A210" s="1">
        <v>200</v>
      </c>
      <c r="B210" s="56">
        <v>6053700</v>
      </c>
      <c r="C210" s="57" t="s">
        <v>202</v>
      </c>
      <c r="D210" s="16">
        <v>74304.83</v>
      </c>
      <c r="E210" s="16">
        <v>3897.59</v>
      </c>
      <c r="F210" s="16">
        <v>0</v>
      </c>
      <c r="G210" s="46">
        <f t="shared" si="12"/>
        <v>78202.42</v>
      </c>
      <c r="H210" s="51">
        <v>38</v>
      </c>
      <c r="I210" s="46">
        <f t="shared" si="14"/>
        <v>2057.9584210526314</v>
      </c>
      <c r="J210" s="48">
        <v>0</v>
      </c>
      <c r="K210" s="46">
        <f t="shared" si="15"/>
        <v>0</v>
      </c>
      <c r="L210" s="46"/>
      <c r="M210" s="46">
        <f t="shared" si="13"/>
        <v>0</v>
      </c>
    </row>
    <row r="211" spans="1:13" x14ac:dyDescent="0.35">
      <c r="A211" s="1">
        <v>201</v>
      </c>
      <c r="B211" s="56">
        <v>6055700</v>
      </c>
      <c r="C211" s="57" t="s">
        <v>203</v>
      </c>
      <c r="D211" s="16">
        <v>148642.26</v>
      </c>
      <c r="E211" s="16">
        <v>5590.34</v>
      </c>
      <c r="F211" s="16">
        <v>7289.78</v>
      </c>
      <c r="G211" s="46">
        <f t="shared" si="12"/>
        <v>161522.38</v>
      </c>
      <c r="H211" s="45">
        <v>57</v>
      </c>
      <c r="I211" s="46">
        <f t="shared" si="14"/>
        <v>2833.7259649122807</v>
      </c>
      <c r="J211" s="48">
        <v>0</v>
      </c>
      <c r="K211" s="46">
        <f t="shared" si="15"/>
        <v>0</v>
      </c>
      <c r="L211" s="46"/>
      <c r="M211" s="46">
        <f t="shared" si="13"/>
        <v>0</v>
      </c>
    </row>
    <row r="212" spans="1:13" x14ac:dyDescent="0.35">
      <c r="A212" s="1">
        <v>202</v>
      </c>
      <c r="B212" s="56">
        <v>6060700</v>
      </c>
      <c r="C212" s="57" t="s">
        <v>204</v>
      </c>
      <c r="D212" s="16">
        <v>111143.51</v>
      </c>
      <c r="E212" s="16">
        <v>3794.81</v>
      </c>
      <c r="F212" s="16">
        <v>4562.3999999999996</v>
      </c>
      <c r="G212" s="46">
        <f t="shared" si="12"/>
        <v>119500.71999999999</v>
      </c>
      <c r="H212" s="45">
        <v>45</v>
      </c>
      <c r="I212" s="46">
        <f t="shared" si="14"/>
        <v>2655.5715555555553</v>
      </c>
      <c r="J212" s="48">
        <v>0</v>
      </c>
      <c r="K212" s="46">
        <f t="shared" si="15"/>
        <v>0</v>
      </c>
      <c r="L212" s="46"/>
      <c r="M212" s="46">
        <f t="shared" si="13"/>
        <v>0</v>
      </c>
    </row>
    <row r="213" spans="1:13" x14ac:dyDescent="0.35">
      <c r="A213" s="1">
        <v>203</v>
      </c>
      <c r="B213" s="56">
        <v>6062700</v>
      </c>
      <c r="C213" s="57" t="s">
        <v>205</v>
      </c>
      <c r="D213" s="16">
        <v>34873.97</v>
      </c>
      <c r="E213" s="16">
        <v>0</v>
      </c>
      <c r="F213" s="16">
        <v>0</v>
      </c>
      <c r="G213" s="46">
        <f t="shared" si="12"/>
        <v>34873.97</v>
      </c>
      <c r="H213" s="51">
        <v>10</v>
      </c>
      <c r="I213" s="46">
        <f t="shared" si="14"/>
        <v>3487.3969999999999</v>
      </c>
      <c r="J213" s="48">
        <v>0</v>
      </c>
      <c r="K213" s="46">
        <f t="shared" si="15"/>
        <v>0</v>
      </c>
      <c r="L213" s="46"/>
      <c r="M213" s="46">
        <f t="shared" si="13"/>
        <v>0</v>
      </c>
    </row>
    <row r="214" spans="1:13" x14ac:dyDescent="0.35">
      <c r="A214" s="1">
        <v>204</v>
      </c>
      <c r="B214" s="56">
        <v>6063700</v>
      </c>
      <c r="C214" s="57" t="s">
        <v>206</v>
      </c>
      <c r="D214" s="16">
        <v>18465.16</v>
      </c>
      <c r="E214" s="16">
        <v>722.77</v>
      </c>
      <c r="F214" s="16">
        <v>0</v>
      </c>
      <c r="G214" s="46">
        <f t="shared" si="12"/>
        <v>19187.93</v>
      </c>
      <c r="H214" s="45">
        <v>13</v>
      </c>
      <c r="I214" s="46">
        <v>0</v>
      </c>
      <c r="J214" s="48">
        <v>0</v>
      </c>
      <c r="K214" s="46">
        <f t="shared" si="15"/>
        <v>0</v>
      </c>
      <c r="L214" s="46"/>
      <c r="M214" s="46">
        <f t="shared" si="13"/>
        <v>0</v>
      </c>
    </row>
    <row r="215" spans="1:13" x14ac:dyDescent="0.35">
      <c r="A215" s="1">
        <v>205</v>
      </c>
      <c r="B215" s="56">
        <v>6064700</v>
      </c>
      <c r="C215" s="57" t="s">
        <v>284</v>
      </c>
      <c r="D215" s="16">
        <v>20878.02</v>
      </c>
      <c r="E215" s="16">
        <v>632.55999999999995</v>
      </c>
      <c r="F215" s="16">
        <v>0</v>
      </c>
      <c r="G215" s="46">
        <f t="shared" si="12"/>
        <v>21510.58</v>
      </c>
      <c r="H215" s="45"/>
      <c r="I215" s="46"/>
      <c r="J215" s="48">
        <v>0</v>
      </c>
      <c r="K215" s="46"/>
      <c r="L215" s="46"/>
      <c r="M215" s="46">
        <f t="shared" si="13"/>
        <v>0</v>
      </c>
    </row>
    <row r="216" spans="1:13" x14ac:dyDescent="0.35">
      <c r="A216" s="1">
        <v>206</v>
      </c>
      <c r="B216" s="56">
        <v>6065700</v>
      </c>
      <c r="C216" s="57" t="s">
        <v>281</v>
      </c>
      <c r="D216" s="16">
        <v>0</v>
      </c>
      <c r="E216" s="16">
        <v>0</v>
      </c>
      <c r="F216" s="16">
        <v>0</v>
      </c>
      <c r="G216" s="46">
        <f t="shared" si="12"/>
        <v>0</v>
      </c>
      <c r="H216" s="45"/>
      <c r="I216" s="46"/>
      <c r="J216" s="48"/>
      <c r="K216" s="46"/>
      <c r="L216" s="46"/>
      <c r="M216" s="46">
        <f t="shared" si="13"/>
        <v>0</v>
      </c>
    </row>
    <row r="217" spans="1:13" x14ac:dyDescent="0.35">
      <c r="A217" s="1">
        <v>207</v>
      </c>
      <c r="B217" s="56">
        <v>6091000</v>
      </c>
      <c r="C217" s="57" t="s">
        <v>207</v>
      </c>
      <c r="D217" s="16">
        <v>68843.289999999994</v>
      </c>
      <c r="E217" s="16">
        <v>550.44000000000005</v>
      </c>
      <c r="F217" s="16">
        <v>3766.94</v>
      </c>
      <c r="G217" s="46">
        <f t="shared" si="12"/>
        <v>73160.67</v>
      </c>
      <c r="H217" s="45">
        <v>73</v>
      </c>
      <c r="I217" s="46">
        <f t="shared" si="14"/>
        <v>1002.2009589041096</v>
      </c>
      <c r="J217" s="48">
        <v>0</v>
      </c>
      <c r="K217" s="46">
        <f t="shared" si="15"/>
        <v>0</v>
      </c>
      <c r="L217" s="46"/>
      <c r="M217" s="46">
        <f t="shared" si="13"/>
        <v>0</v>
      </c>
    </row>
    <row r="218" spans="1:13" x14ac:dyDescent="0.35">
      <c r="A218" s="1">
        <v>208</v>
      </c>
      <c r="B218" s="56">
        <v>6092000</v>
      </c>
      <c r="C218" s="57" t="s">
        <v>208</v>
      </c>
      <c r="D218" s="16">
        <v>122274.4</v>
      </c>
      <c r="E218" s="16">
        <v>791.51</v>
      </c>
      <c r="F218" s="16">
        <v>1134.96</v>
      </c>
      <c r="G218" s="46">
        <f t="shared" si="12"/>
        <v>124200.87</v>
      </c>
      <c r="H218" s="48">
        <v>104</v>
      </c>
      <c r="I218" s="46">
        <f t="shared" si="14"/>
        <v>1194.2391346153845</v>
      </c>
      <c r="J218" s="48">
        <v>0</v>
      </c>
      <c r="K218" s="46">
        <f t="shared" si="15"/>
        <v>0</v>
      </c>
      <c r="L218" s="46"/>
      <c r="M218" s="46">
        <f t="shared" si="13"/>
        <v>0</v>
      </c>
    </row>
    <row r="219" spans="1:13" x14ac:dyDescent="0.35">
      <c r="A219" s="1">
        <v>209</v>
      </c>
      <c r="B219" s="56">
        <v>6094000</v>
      </c>
      <c r="C219" s="57" t="s">
        <v>209</v>
      </c>
      <c r="D219" s="16">
        <v>92919.46</v>
      </c>
      <c r="E219" s="16">
        <v>2992.51</v>
      </c>
      <c r="F219" s="16">
        <v>0</v>
      </c>
      <c r="G219" s="46">
        <f t="shared" si="12"/>
        <v>95911.97</v>
      </c>
      <c r="H219" s="48">
        <v>56</v>
      </c>
      <c r="I219" s="46">
        <f t="shared" si="14"/>
        <v>1712.7137500000001</v>
      </c>
      <c r="J219" s="48">
        <v>0</v>
      </c>
      <c r="K219" s="46">
        <f t="shared" si="15"/>
        <v>0</v>
      </c>
      <c r="L219" s="46"/>
      <c r="M219" s="46">
        <f t="shared" si="13"/>
        <v>0</v>
      </c>
    </row>
    <row r="220" spans="1:13" x14ac:dyDescent="0.35">
      <c r="A220" s="1">
        <v>210</v>
      </c>
      <c r="B220" s="56">
        <v>6102000</v>
      </c>
      <c r="C220" s="57" t="s">
        <v>210</v>
      </c>
      <c r="D220" s="16">
        <v>143878.13</v>
      </c>
      <c r="E220" s="16">
        <v>4385.41</v>
      </c>
      <c r="F220" s="16">
        <v>15653.17</v>
      </c>
      <c r="G220" s="46">
        <f t="shared" si="12"/>
        <v>163916.71000000002</v>
      </c>
      <c r="H220" s="48">
        <v>101</v>
      </c>
      <c r="I220" s="46">
        <f t="shared" si="14"/>
        <v>1622.9377227722775</v>
      </c>
      <c r="J220" s="48">
        <v>2</v>
      </c>
      <c r="K220" s="46">
        <f t="shared" si="15"/>
        <v>3245.8754455445551</v>
      </c>
      <c r="L220" s="46">
        <v>0</v>
      </c>
      <c r="M220" s="46">
        <f t="shared" si="13"/>
        <v>3245.8754455445551</v>
      </c>
    </row>
    <row r="221" spans="1:13" x14ac:dyDescent="0.35">
      <c r="A221" s="1">
        <v>211</v>
      </c>
      <c r="B221" s="56">
        <v>6103000</v>
      </c>
      <c r="C221" s="57" t="s">
        <v>211</v>
      </c>
      <c r="D221" s="16">
        <v>532003.75</v>
      </c>
      <c r="E221" s="16">
        <v>17033.43</v>
      </c>
      <c r="F221" s="16">
        <v>55394.61</v>
      </c>
      <c r="G221" s="46">
        <f t="shared" si="12"/>
        <v>604431.79</v>
      </c>
      <c r="H221" s="48">
        <v>439</v>
      </c>
      <c r="I221" s="46">
        <f t="shared" si="14"/>
        <v>1376.837790432802</v>
      </c>
      <c r="J221" s="48">
        <v>12</v>
      </c>
      <c r="K221" s="46">
        <f t="shared" si="15"/>
        <v>16522.053485193625</v>
      </c>
      <c r="L221" s="46">
        <v>15691.91</v>
      </c>
      <c r="M221" s="46">
        <f t="shared" si="13"/>
        <v>830.14348519362466</v>
      </c>
    </row>
    <row r="222" spans="1:13" x14ac:dyDescent="0.35">
      <c r="A222" s="1">
        <v>212</v>
      </c>
      <c r="B222" s="56">
        <v>6201000</v>
      </c>
      <c r="C222" s="57" t="s">
        <v>212</v>
      </c>
      <c r="D222" s="16">
        <v>739473.57</v>
      </c>
      <c r="E222" s="16">
        <v>20253.830000000002</v>
      </c>
      <c r="F222" s="16">
        <v>43892.32</v>
      </c>
      <c r="G222" s="46">
        <f t="shared" si="12"/>
        <v>803619.71999999986</v>
      </c>
      <c r="H222" s="48">
        <v>412</v>
      </c>
      <c r="I222" s="46">
        <f t="shared" si="14"/>
        <v>1950.5333009708734</v>
      </c>
      <c r="J222" s="48">
        <v>1</v>
      </c>
      <c r="K222" s="46">
        <f t="shared" si="15"/>
        <v>1950.5333009708734</v>
      </c>
      <c r="L222" s="46">
        <v>0</v>
      </c>
      <c r="M222" s="46">
        <f t="shared" si="13"/>
        <v>1950.5333009708734</v>
      </c>
    </row>
    <row r="223" spans="1:13" x14ac:dyDescent="0.35">
      <c r="A223" s="1">
        <v>213</v>
      </c>
      <c r="B223" s="56">
        <v>6205000</v>
      </c>
      <c r="C223" s="57" t="s">
        <v>213</v>
      </c>
      <c r="D223" s="16">
        <v>179521.87</v>
      </c>
      <c r="E223" s="16">
        <v>5945.89</v>
      </c>
      <c r="F223" s="16">
        <v>5999.28</v>
      </c>
      <c r="G223" s="46">
        <f t="shared" si="12"/>
        <v>191467.04</v>
      </c>
      <c r="H223" s="48">
        <v>114</v>
      </c>
      <c r="I223" s="46">
        <f t="shared" si="14"/>
        <v>1679.5354385964913</v>
      </c>
      <c r="J223" s="48">
        <v>0</v>
      </c>
      <c r="K223" s="46">
        <f t="shared" si="15"/>
        <v>0</v>
      </c>
      <c r="L223" s="46"/>
      <c r="M223" s="46">
        <f t="shared" si="13"/>
        <v>0</v>
      </c>
    </row>
    <row r="224" spans="1:13" x14ac:dyDescent="0.35">
      <c r="A224" s="1">
        <v>214</v>
      </c>
      <c r="B224" s="56">
        <v>6301000</v>
      </c>
      <c r="C224" s="57" t="s">
        <v>214</v>
      </c>
      <c r="D224" s="16">
        <v>350164.43</v>
      </c>
      <c r="E224" s="16">
        <v>12377.38</v>
      </c>
      <c r="F224" s="16">
        <v>9963.68</v>
      </c>
      <c r="G224" s="46">
        <f t="shared" si="12"/>
        <v>372505.49</v>
      </c>
      <c r="H224" s="48">
        <v>252</v>
      </c>
      <c r="I224" s="46">
        <f t="shared" si="14"/>
        <v>1478.1963888888888</v>
      </c>
      <c r="J224" s="48">
        <v>0</v>
      </c>
      <c r="K224" s="46">
        <f t="shared" si="15"/>
        <v>0</v>
      </c>
      <c r="L224" s="46"/>
      <c r="M224" s="46">
        <f t="shared" si="13"/>
        <v>0</v>
      </c>
    </row>
    <row r="225" spans="1:13" x14ac:dyDescent="0.35">
      <c r="A225" s="1">
        <v>215</v>
      </c>
      <c r="B225" s="56">
        <v>6302000</v>
      </c>
      <c r="C225" s="57" t="s">
        <v>215</v>
      </c>
      <c r="D225" s="16">
        <v>1252112.8600000001</v>
      </c>
      <c r="E225" s="16">
        <v>44742.86</v>
      </c>
      <c r="F225" s="16">
        <v>55605.27</v>
      </c>
      <c r="G225" s="46">
        <f t="shared" si="12"/>
        <v>1352460.9900000002</v>
      </c>
      <c r="H225" s="48">
        <v>725</v>
      </c>
      <c r="I225" s="46">
        <f t="shared" si="14"/>
        <v>1865.4634344827589</v>
      </c>
      <c r="J225" s="48">
        <v>0</v>
      </c>
      <c r="K225" s="46">
        <f t="shared" si="15"/>
        <v>0</v>
      </c>
      <c r="L225" s="46"/>
      <c r="M225" s="46">
        <f t="shared" si="13"/>
        <v>0</v>
      </c>
    </row>
    <row r="226" spans="1:13" x14ac:dyDescent="0.35">
      <c r="A226" s="1">
        <v>216</v>
      </c>
      <c r="B226" s="56">
        <v>6303000</v>
      </c>
      <c r="C226" s="57" t="s">
        <v>216</v>
      </c>
      <c r="D226" s="16">
        <v>2133853.94</v>
      </c>
      <c r="E226" s="16">
        <v>74503.929999999993</v>
      </c>
      <c r="F226" s="16">
        <v>70217.52</v>
      </c>
      <c r="G226" s="46">
        <f t="shared" si="12"/>
        <v>2278575.39</v>
      </c>
      <c r="H226" s="45">
        <v>1536</v>
      </c>
      <c r="I226" s="46">
        <f t="shared" si="14"/>
        <v>1483.44751953125</v>
      </c>
      <c r="J226" s="48">
        <v>11</v>
      </c>
      <c r="K226" s="46">
        <f t="shared" si="15"/>
        <v>16317.922714843749</v>
      </c>
      <c r="L226" s="46">
        <v>5788.54</v>
      </c>
      <c r="M226" s="46">
        <f t="shared" si="13"/>
        <v>10529.382714843749</v>
      </c>
    </row>
    <row r="227" spans="1:13" x14ac:dyDescent="0.35">
      <c r="A227" s="1">
        <v>217</v>
      </c>
      <c r="B227" s="56">
        <v>6304000</v>
      </c>
      <c r="C227" s="57" t="s">
        <v>217</v>
      </c>
      <c r="D227" s="16">
        <v>264996.05</v>
      </c>
      <c r="E227" s="16">
        <v>9295.67</v>
      </c>
      <c r="F227" s="16">
        <v>13492.18</v>
      </c>
      <c r="G227" s="46">
        <f t="shared" si="12"/>
        <v>287783.89999999997</v>
      </c>
      <c r="H227" s="45">
        <v>182</v>
      </c>
      <c r="I227" s="46">
        <f t="shared" si="14"/>
        <v>1581.2302197802196</v>
      </c>
      <c r="J227" s="48">
        <v>0</v>
      </c>
      <c r="K227" s="46">
        <f t="shared" si="15"/>
        <v>0</v>
      </c>
      <c r="L227" s="46"/>
      <c r="M227" s="46">
        <f t="shared" si="13"/>
        <v>0</v>
      </c>
    </row>
    <row r="228" spans="1:13" x14ac:dyDescent="0.35">
      <c r="A228" s="1">
        <v>218</v>
      </c>
      <c r="B228" s="56">
        <v>6401000</v>
      </c>
      <c r="C228" s="57" t="s">
        <v>218</v>
      </c>
      <c r="D228" s="16">
        <v>377402.52</v>
      </c>
      <c r="E228" s="16">
        <v>12293.94</v>
      </c>
      <c r="F228" s="16">
        <v>15645.69</v>
      </c>
      <c r="G228" s="46">
        <f t="shared" si="12"/>
        <v>405342.15</v>
      </c>
      <c r="H228" s="45">
        <v>248</v>
      </c>
      <c r="I228" s="46">
        <f t="shared" si="14"/>
        <v>1634.4441532258065</v>
      </c>
      <c r="J228" s="48">
        <v>0</v>
      </c>
      <c r="K228" s="46">
        <f t="shared" si="15"/>
        <v>0</v>
      </c>
      <c r="L228" s="46"/>
      <c r="M228" s="46">
        <f t="shared" si="13"/>
        <v>0</v>
      </c>
    </row>
    <row r="229" spans="1:13" x14ac:dyDescent="0.35">
      <c r="A229" s="1">
        <v>219</v>
      </c>
      <c r="B229" s="56">
        <v>6502000</v>
      </c>
      <c r="C229" s="57" t="s">
        <v>219</v>
      </c>
      <c r="D229" s="16">
        <v>228603.63</v>
      </c>
      <c r="E229" s="16">
        <v>6240.56</v>
      </c>
      <c r="F229" s="16">
        <v>21041.7</v>
      </c>
      <c r="G229" s="46">
        <f t="shared" si="12"/>
        <v>255885.89</v>
      </c>
      <c r="H229" s="45">
        <v>120</v>
      </c>
      <c r="I229" s="46">
        <f t="shared" si="14"/>
        <v>2132.3824166666668</v>
      </c>
      <c r="J229" s="48">
        <v>0</v>
      </c>
      <c r="K229" s="46">
        <f t="shared" si="15"/>
        <v>0</v>
      </c>
      <c r="L229" s="46"/>
      <c r="M229" s="46">
        <f t="shared" si="13"/>
        <v>0</v>
      </c>
    </row>
    <row r="230" spans="1:13" x14ac:dyDescent="0.35">
      <c r="A230" s="1">
        <v>220</v>
      </c>
      <c r="B230" s="56">
        <v>6505000</v>
      </c>
      <c r="C230" s="57" t="s">
        <v>220</v>
      </c>
      <c r="D230" s="16">
        <v>180996.69</v>
      </c>
      <c r="E230" s="16">
        <v>4769.5</v>
      </c>
      <c r="F230" s="16">
        <v>11103.76</v>
      </c>
      <c r="G230" s="46">
        <f t="shared" si="12"/>
        <v>196869.95</v>
      </c>
      <c r="H230" s="45">
        <v>83</v>
      </c>
      <c r="I230" s="46">
        <f t="shared" si="14"/>
        <v>2371.9271084337352</v>
      </c>
      <c r="J230" s="48">
        <v>0</v>
      </c>
      <c r="K230" s="46">
        <f t="shared" si="15"/>
        <v>0</v>
      </c>
      <c r="L230" s="46"/>
      <c r="M230" s="46">
        <f t="shared" si="13"/>
        <v>0</v>
      </c>
    </row>
    <row r="231" spans="1:13" x14ac:dyDescent="0.35">
      <c r="A231" s="1">
        <v>221</v>
      </c>
      <c r="B231" s="56">
        <v>6601000</v>
      </c>
      <c r="C231" s="57" t="s">
        <v>221</v>
      </c>
      <c r="D231" s="16">
        <v>3806873.07</v>
      </c>
      <c r="E231" s="16">
        <v>125875.6</v>
      </c>
      <c r="F231" s="16">
        <v>164694.47</v>
      </c>
      <c r="G231" s="46">
        <f t="shared" si="12"/>
        <v>4097443.14</v>
      </c>
      <c r="H231" s="45">
        <v>2242</v>
      </c>
      <c r="I231" s="46">
        <f t="shared" si="14"/>
        <v>1827.583916146298</v>
      </c>
      <c r="J231" s="48">
        <v>62</v>
      </c>
      <c r="K231" s="46">
        <f t="shared" si="15"/>
        <v>113310.20280107047</v>
      </c>
      <c r="L231" s="46">
        <v>173900.53</v>
      </c>
      <c r="M231" s="46">
        <v>0</v>
      </c>
    </row>
    <row r="232" spans="1:13" ht="14.5" customHeight="1" x14ac:dyDescent="0.35">
      <c r="A232" s="1">
        <v>222</v>
      </c>
      <c r="B232" s="56">
        <v>6602000</v>
      </c>
      <c r="C232" s="57" t="s">
        <v>222</v>
      </c>
      <c r="D232" s="16">
        <v>810518.38</v>
      </c>
      <c r="E232" s="16">
        <v>28947.43</v>
      </c>
      <c r="F232" s="16">
        <v>31873.86</v>
      </c>
      <c r="G232" s="46">
        <f t="shared" si="12"/>
        <v>871339.67</v>
      </c>
      <c r="H232" s="45">
        <v>699</v>
      </c>
      <c r="I232" s="46">
        <f t="shared" si="14"/>
        <v>1246.5517453505008</v>
      </c>
      <c r="J232" s="48">
        <v>3</v>
      </c>
      <c r="K232" s="46">
        <f t="shared" si="15"/>
        <v>3739.6552360515025</v>
      </c>
      <c r="L232" s="46">
        <v>3708.56</v>
      </c>
      <c r="M232" s="46">
        <f t="shared" si="13"/>
        <v>31.095236051502525</v>
      </c>
    </row>
    <row r="233" spans="1:13" x14ac:dyDescent="0.35">
      <c r="A233" s="1">
        <v>223</v>
      </c>
      <c r="B233" s="56">
        <v>6603000</v>
      </c>
      <c r="C233" s="57" t="s">
        <v>223</v>
      </c>
      <c r="D233" s="16">
        <v>219044.15</v>
      </c>
      <c r="E233" s="16">
        <v>6049.45</v>
      </c>
      <c r="F233" s="16">
        <v>10633.9</v>
      </c>
      <c r="G233" s="46">
        <f t="shared" si="12"/>
        <v>235727.5</v>
      </c>
      <c r="H233" s="45">
        <v>142</v>
      </c>
      <c r="I233" s="46">
        <f t="shared" si="14"/>
        <v>1660.0528169014085</v>
      </c>
      <c r="J233" s="48">
        <v>1</v>
      </c>
      <c r="K233" s="46">
        <f t="shared" si="15"/>
        <v>1660.0528169014085</v>
      </c>
      <c r="L233" s="46">
        <v>0</v>
      </c>
      <c r="M233" s="46">
        <f t="shared" si="13"/>
        <v>1660.0528169014085</v>
      </c>
    </row>
    <row r="234" spans="1:13" x14ac:dyDescent="0.35">
      <c r="A234" s="1">
        <v>224</v>
      </c>
      <c r="B234" s="56">
        <v>6605000</v>
      </c>
      <c r="C234" s="57" t="s">
        <v>224</v>
      </c>
      <c r="D234" s="16">
        <v>184467.92</v>
      </c>
      <c r="E234" s="16">
        <v>5908.03</v>
      </c>
      <c r="F234" s="16">
        <v>6551.3</v>
      </c>
      <c r="G234" s="46">
        <f t="shared" si="12"/>
        <v>196927.25</v>
      </c>
      <c r="H234" s="45">
        <v>153</v>
      </c>
      <c r="I234" s="46">
        <f t="shared" si="14"/>
        <v>1287.1062091503268</v>
      </c>
      <c r="J234" s="48">
        <v>2</v>
      </c>
      <c r="K234" s="46">
        <f t="shared" si="15"/>
        <v>2574.2124183006536</v>
      </c>
      <c r="L234" s="46">
        <v>0</v>
      </c>
      <c r="M234" s="46">
        <f t="shared" si="13"/>
        <v>2574.2124183006536</v>
      </c>
    </row>
    <row r="235" spans="1:13" x14ac:dyDescent="0.35">
      <c r="A235" s="1">
        <v>225</v>
      </c>
      <c r="B235" s="56">
        <v>6606000</v>
      </c>
      <c r="C235" s="57" t="s">
        <v>225</v>
      </c>
      <c r="D235" s="16">
        <v>195863.38</v>
      </c>
      <c r="E235" s="16">
        <v>6270.38</v>
      </c>
      <c r="F235" s="16">
        <v>5597.43</v>
      </c>
      <c r="G235" s="46">
        <f t="shared" si="12"/>
        <v>207731.19</v>
      </c>
      <c r="H235" s="45">
        <v>135</v>
      </c>
      <c r="I235" s="46">
        <f t="shared" si="14"/>
        <v>1538.7495555555556</v>
      </c>
      <c r="J235" s="48">
        <v>3</v>
      </c>
      <c r="K235" s="46">
        <f t="shared" si="15"/>
        <v>4616.2486666666664</v>
      </c>
      <c r="L235" s="46">
        <v>1094.0999999999999</v>
      </c>
      <c r="M235" s="46">
        <f t="shared" si="13"/>
        <v>3522.1486666666665</v>
      </c>
    </row>
    <row r="236" spans="1:13" x14ac:dyDescent="0.35">
      <c r="A236" s="1">
        <v>226</v>
      </c>
      <c r="B236" s="56">
        <v>6640700</v>
      </c>
      <c r="C236" s="57" t="s">
        <v>226</v>
      </c>
      <c r="D236" s="16">
        <v>71032.710000000006</v>
      </c>
      <c r="E236" s="16">
        <v>1972.53</v>
      </c>
      <c r="F236" s="16">
        <v>0</v>
      </c>
      <c r="G236" s="46">
        <f t="shared" si="12"/>
        <v>73005.240000000005</v>
      </c>
      <c r="H236" s="45">
        <v>50</v>
      </c>
      <c r="I236" s="46">
        <f t="shared" si="14"/>
        <v>1460.1048000000001</v>
      </c>
      <c r="J236" s="48">
        <v>0</v>
      </c>
      <c r="K236" s="46">
        <f t="shared" si="15"/>
        <v>0</v>
      </c>
      <c r="L236" s="46"/>
      <c r="M236" s="46">
        <f t="shared" si="13"/>
        <v>0</v>
      </c>
    </row>
    <row r="237" spans="1:13" x14ac:dyDescent="0.35">
      <c r="A237" s="1">
        <v>227</v>
      </c>
      <c r="B237" s="56">
        <v>6641700</v>
      </c>
      <c r="C237" s="57" t="s">
        <v>282</v>
      </c>
      <c r="D237" s="16">
        <v>0</v>
      </c>
      <c r="E237" s="16">
        <v>0</v>
      </c>
      <c r="F237" s="16">
        <v>0</v>
      </c>
      <c r="G237" s="46">
        <f t="shared" si="12"/>
        <v>0</v>
      </c>
      <c r="H237" s="45"/>
      <c r="I237" s="46"/>
      <c r="J237" s="48"/>
      <c r="K237" s="46"/>
      <c r="L237" s="46"/>
      <c r="M237" s="46">
        <f t="shared" si="13"/>
        <v>0</v>
      </c>
    </row>
    <row r="238" spans="1:13" x14ac:dyDescent="0.35">
      <c r="A238" s="1">
        <v>228</v>
      </c>
      <c r="B238" s="56">
        <v>6701000</v>
      </c>
      <c r="C238" s="57" t="s">
        <v>227</v>
      </c>
      <c r="D238" s="16">
        <v>569057</v>
      </c>
      <c r="E238" s="16">
        <v>19790.310000000001</v>
      </c>
      <c r="F238" s="16">
        <v>28188.78</v>
      </c>
      <c r="G238" s="46">
        <f t="shared" si="12"/>
        <v>617036.09000000008</v>
      </c>
      <c r="H238" s="45">
        <v>347</v>
      </c>
      <c r="I238" s="46">
        <f t="shared" si="14"/>
        <v>1778.2019884726228</v>
      </c>
      <c r="J238" s="48">
        <v>25</v>
      </c>
      <c r="K238" s="46">
        <f t="shared" si="15"/>
        <v>44455.049711815569</v>
      </c>
      <c r="L238" s="46">
        <v>43602.61</v>
      </c>
      <c r="M238" s="46">
        <f t="shared" si="13"/>
        <v>852.43971181556844</v>
      </c>
    </row>
    <row r="239" spans="1:13" x14ac:dyDescent="0.35">
      <c r="A239" s="1">
        <v>229</v>
      </c>
      <c r="B239" s="56">
        <v>6703000</v>
      </c>
      <c r="C239" s="57" t="s">
        <v>228</v>
      </c>
      <c r="D239" s="16">
        <v>188636.73</v>
      </c>
      <c r="E239" s="16">
        <v>6676.2</v>
      </c>
      <c r="F239" s="16">
        <v>5239.49</v>
      </c>
      <c r="G239" s="46">
        <f t="shared" si="12"/>
        <v>200552.42</v>
      </c>
      <c r="H239" s="45">
        <v>116</v>
      </c>
      <c r="I239" s="46">
        <f t="shared" si="14"/>
        <v>1728.9001724137931</v>
      </c>
      <c r="J239" s="48">
        <v>0</v>
      </c>
      <c r="K239" s="46">
        <f t="shared" si="15"/>
        <v>0</v>
      </c>
      <c r="L239" s="46"/>
      <c r="M239" s="46">
        <f t="shared" si="13"/>
        <v>0</v>
      </c>
    </row>
    <row r="240" spans="1:13" x14ac:dyDescent="0.35">
      <c r="A240" s="1">
        <v>230</v>
      </c>
      <c r="B240" s="56">
        <v>6802000</v>
      </c>
      <c r="C240" s="57" t="s">
        <v>229</v>
      </c>
      <c r="D240" s="16">
        <v>330996.47999999998</v>
      </c>
      <c r="E240" s="16">
        <v>9865.65</v>
      </c>
      <c r="F240" s="16">
        <v>36695.83</v>
      </c>
      <c r="G240" s="46">
        <f t="shared" si="12"/>
        <v>377557.96</v>
      </c>
      <c r="H240" s="45">
        <v>294</v>
      </c>
      <c r="I240" s="46">
        <f t="shared" si="14"/>
        <v>1284.2107482993199</v>
      </c>
      <c r="J240" s="48">
        <v>5</v>
      </c>
      <c r="K240" s="46">
        <f t="shared" si="15"/>
        <v>6421.0537414965993</v>
      </c>
      <c r="L240" s="46">
        <v>0</v>
      </c>
      <c r="M240" s="46">
        <f t="shared" si="13"/>
        <v>6421.0537414965993</v>
      </c>
    </row>
    <row r="241" spans="1:13" x14ac:dyDescent="0.35">
      <c r="A241" s="1">
        <v>231</v>
      </c>
      <c r="B241" s="56">
        <v>6804000</v>
      </c>
      <c r="C241" s="57" t="s">
        <v>230</v>
      </c>
      <c r="D241" s="16">
        <v>412557.64</v>
      </c>
      <c r="E241" s="16">
        <v>13035</v>
      </c>
      <c r="F241" s="16">
        <v>20617.57</v>
      </c>
      <c r="G241" s="46">
        <f t="shared" si="12"/>
        <v>446210.21</v>
      </c>
      <c r="H241" s="45">
        <v>333</v>
      </c>
      <c r="I241" s="46">
        <f t="shared" si="14"/>
        <v>1339.9706006006006</v>
      </c>
      <c r="J241" s="48">
        <v>0</v>
      </c>
      <c r="K241" s="46">
        <f t="shared" si="15"/>
        <v>0</v>
      </c>
      <c r="L241" s="46"/>
      <c r="M241" s="46">
        <f t="shared" si="13"/>
        <v>0</v>
      </c>
    </row>
    <row r="242" spans="1:13" x14ac:dyDescent="0.35">
      <c r="A242" s="1">
        <v>232</v>
      </c>
      <c r="B242" s="56">
        <v>6901000</v>
      </c>
      <c r="C242" s="57" t="s">
        <v>231</v>
      </c>
      <c r="D242" s="16">
        <v>431329.46</v>
      </c>
      <c r="E242" s="16">
        <v>12844.62</v>
      </c>
      <c r="F242" s="16">
        <v>36549.14</v>
      </c>
      <c r="G242" s="46">
        <f t="shared" si="12"/>
        <v>480723.22000000003</v>
      </c>
      <c r="H242" s="45">
        <v>289</v>
      </c>
      <c r="I242" s="46">
        <f t="shared" si="14"/>
        <v>1663.4021453287198</v>
      </c>
      <c r="J242" s="48">
        <v>1</v>
      </c>
      <c r="K242" s="46">
        <f t="shared" si="15"/>
        <v>1663.4021453287198</v>
      </c>
      <c r="L242" s="46">
        <v>0</v>
      </c>
      <c r="M242" s="46">
        <f t="shared" si="13"/>
        <v>1663.4021453287198</v>
      </c>
    </row>
    <row r="243" spans="1:13" x14ac:dyDescent="0.35">
      <c r="A243" s="1">
        <v>233</v>
      </c>
      <c r="B243" s="56">
        <v>7001000</v>
      </c>
      <c r="C243" s="57" t="s">
        <v>232</v>
      </c>
      <c r="D243" s="16">
        <v>1120332.51</v>
      </c>
      <c r="E243" s="16">
        <v>34817.980000000003</v>
      </c>
      <c r="F243" s="16">
        <v>50430.43</v>
      </c>
      <c r="G243" s="46">
        <f t="shared" si="12"/>
        <v>1205580.92</v>
      </c>
      <c r="H243" s="45">
        <v>507</v>
      </c>
      <c r="I243" s="46">
        <f t="shared" si="14"/>
        <v>2377.8716370808679</v>
      </c>
      <c r="J243" s="48">
        <v>1</v>
      </c>
      <c r="K243" s="46">
        <f t="shared" si="15"/>
        <v>2377.8716370808679</v>
      </c>
      <c r="L243" s="46">
        <v>0</v>
      </c>
      <c r="M243" s="46">
        <f t="shared" si="13"/>
        <v>2377.8716370808679</v>
      </c>
    </row>
    <row r="244" spans="1:13" x14ac:dyDescent="0.35">
      <c r="A244" s="1">
        <v>234</v>
      </c>
      <c r="B244" s="56">
        <v>7003000</v>
      </c>
      <c r="C244" s="57" t="s">
        <v>233</v>
      </c>
      <c r="D244" s="16">
        <v>195135.67</v>
      </c>
      <c r="E244" s="16">
        <v>6291.62</v>
      </c>
      <c r="F244" s="16">
        <v>10189.64</v>
      </c>
      <c r="G244" s="46">
        <f t="shared" si="12"/>
        <v>211616.93</v>
      </c>
      <c r="H244" s="45">
        <v>75</v>
      </c>
      <c r="I244" s="46">
        <f t="shared" si="14"/>
        <v>2821.5590666666667</v>
      </c>
      <c r="J244" s="48">
        <v>0</v>
      </c>
      <c r="K244" s="46">
        <f t="shared" si="15"/>
        <v>0</v>
      </c>
      <c r="L244" s="46"/>
      <c r="M244" s="46">
        <f t="shared" si="13"/>
        <v>0</v>
      </c>
    </row>
    <row r="245" spans="1:13" x14ac:dyDescent="0.35">
      <c r="A245" s="1">
        <v>235</v>
      </c>
      <c r="B245" s="56">
        <v>7007000</v>
      </c>
      <c r="C245" s="57" t="s">
        <v>234</v>
      </c>
      <c r="D245" s="16">
        <v>169229.37</v>
      </c>
      <c r="E245" s="16">
        <v>5980.34</v>
      </c>
      <c r="F245" s="16">
        <v>8307.44</v>
      </c>
      <c r="G245" s="46">
        <f t="shared" si="12"/>
        <v>183517.15</v>
      </c>
      <c r="H245" s="45">
        <v>90</v>
      </c>
      <c r="I245" s="46">
        <f t="shared" si="14"/>
        <v>2039.0794444444443</v>
      </c>
      <c r="J245" s="48">
        <v>0</v>
      </c>
      <c r="K245" s="46">
        <f t="shared" si="15"/>
        <v>0</v>
      </c>
      <c r="L245" s="46"/>
      <c r="M245" s="46">
        <f t="shared" si="13"/>
        <v>0</v>
      </c>
    </row>
    <row r="246" spans="1:13" x14ac:dyDescent="0.35">
      <c r="A246" s="1">
        <v>236</v>
      </c>
      <c r="B246" s="56">
        <v>7008000</v>
      </c>
      <c r="C246" s="57" t="s">
        <v>235</v>
      </c>
      <c r="D246" s="16">
        <v>312242.33</v>
      </c>
      <c r="E246" s="16">
        <v>8499.44</v>
      </c>
      <c r="F246" s="16">
        <v>16508.189999999999</v>
      </c>
      <c r="G246" s="46">
        <f t="shared" si="12"/>
        <v>337249.96</v>
      </c>
      <c r="H246" s="45">
        <v>139</v>
      </c>
      <c r="I246" s="46">
        <f t="shared" si="14"/>
        <v>2426.2587050359712</v>
      </c>
      <c r="J246" s="48">
        <v>0</v>
      </c>
      <c r="K246" s="46">
        <f t="shared" si="15"/>
        <v>0</v>
      </c>
      <c r="L246" s="46"/>
      <c r="M246" s="46">
        <f t="shared" si="13"/>
        <v>0</v>
      </c>
    </row>
    <row r="247" spans="1:13" x14ac:dyDescent="0.35">
      <c r="A247" s="1">
        <v>237</v>
      </c>
      <c r="B247" s="56">
        <v>7009000</v>
      </c>
      <c r="C247" s="57" t="s">
        <v>236</v>
      </c>
      <c r="D247" s="16">
        <v>116019.8</v>
      </c>
      <c r="E247" s="16">
        <v>2818.81</v>
      </c>
      <c r="F247" s="16">
        <v>10648.84</v>
      </c>
      <c r="G247" s="46">
        <f t="shared" si="12"/>
        <v>129487.45</v>
      </c>
      <c r="H247" s="45">
        <v>66</v>
      </c>
      <c r="I247" s="46">
        <f t="shared" si="14"/>
        <v>1961.9310606060606</v>
      </c>
      <c r="J247" s="48">
        <v>0</v>
      </c>
      <c r="K247" s="46">
        <f t="shared" si="15"/>
        <v>0</v>
      </c>
      <c r="L247" s="46"/>
      <c r="M247" s="46">
        <f t="shared" si="13"/>
        <v>0</v>
      </c>
    </row>
    <row r="248" spans="1:13" x14ac:dyDescent="0.35">
      <c r="A248" s="1">
        <v>238</v>
      </c>
      <c r="B248" s="56">
        <v>7102000</v>
      </c>
      <c r="C248" s="57" t="s">
        <v>237</v>
      </c>
      <c r="D248" s="16">
        <v>341274.3</v>
      </c>
      <c r="E248" s="16">
        <v>10706.29</v>
      </c>
      <c r="F248" s="16">
        <v>20534.240000000002</v>
      </c>
      <c r="G248" s="46">
        <f t="shared" si="12"/>
        <v>372514.82999999996</v>
      </c>
      <c r="H248" s="45">
        <v>251</v>
      </c>
      <c r="I248" s="46">
        <f t="shared" si="14"/>
        <v>1484.1228286852588</v>
      </c>
      <c r="J248" s="48">
        <v>4</v>
      </c>
      <c r="K248" s="46">
        <f t="shared" si="15"/>
        <v>5936.4913147410352</v>
      </c>
      <c r="L248" s="46">
        <v>0</v>
      </c>
      <c r="M248" s="46">
        <f t="shared" si="13"/>
        <v>5936.4913147410352</v>
      </c>
    </row>
    <row r="249" spans="1:13" x14ac:dyDescent="0.35">
      <c r="A249" s="1">
        <v>239</v>
      </c>
      <c r="B249" s="56">
        <v>7104000</v>
      </c>
      <c r="C249" s="57" t="s">
        <v>238</v>
      </c>
      <c r="D249" s="16">
        <v>107916.5</v>
      </c>
      <c r="E249" s="16">
        <v>2807.53</v>
      </c>
      <c r="F249" s="16">
        <v>7206.88</v>
      </c>
      <c r="G249" s="46">
        <f t="shared" si="12"/>
        <v>117930.91</v>
      </c>
      <c r="H249" s="45">
        <v>78</v>
      </c>
      <c r="I249" s="46">
        <f t="shared" si="14"/>
        <v>1511.9347435897437</v>
      </c>
      <c r="J249" s="48">
        <v>0</v>
      </c>
      <c r="K249" s="46">
        <f t="shared" si="15"/>
        <v>0</v>
      </c>
      <c r="L249" s="46"/>
      <c r="M249" s="46">
        <f t="shared" si="13"/>
        <v>0</v>
      </c>
    </row>
    <row r="250" spans="1:13" x14ac:dyDescent="0.35">
      <c r="A250" s="1">
        <v>240</v>
      </c>
      <c r="B250" s="56">
        <v>7105000</v>
      </c>
      <c r="C250" s="57" t="s">
        <v>239</v>
      </c>
      <c r="D250" s="16">
        <v>128971.75</v>
      </c>
      <c r="E250" s="16">
        <v>3904.29</v>
      </c>
      <c r="F250" s="16">
        <v>4349.3900000000003</v>
      </c>
      <c r="G250" s="46">
        <f t="shared" si="12"/>
        <v>137225.43000000002</v>
      </c>
      <c r="H250" s="45">
        <v>101</v>
      </c>
      <c r="I250" s="46">
        <f t="shared" si="14"/>
        <v>1358.6676237623765</v>
      </c>
      <c r="J250" s="48">
        <v>0</v>
      </c>
      <c r="K250" s="46">
        <f t="shared" si="15"/>
        <v>0</v>
      </c>
      <c r="L250" s="46"/>
      <c r="M250" s="46">
        <f t="shared" si="13"/>
        <v>0</v>
      </c>
    </row>
    <row r="251" spans="1:13" x14ac:dyDescent="0.35">
      <c r="A251" s="1">
        <v>241</v>
      </c>
      <c r="B251" s="56">
        <v>7201000</v>
      </c>
      <c r="C251" s="57" t="s">
        <v>240</v>
      </c>
      <c r="D251" s="16">
        <v>286953.2</v>
      </c>
      <c r="E251" s="16">
        <v>10467.049999999999</v>
      </c>
      <c r="F251" s="16">
        <v>10674.04</v>
      </c>
      <c r="G251" s="46">
        <f t="shared" si="12"/>
        <v>308094.28999999998</v>
      </c>
      <c r="H251" s="45">
        <v>216</v>
      </c>
      <c r="I251" s="46">
        <f t="shared" si="14"/>
        <v>1426.3624537037035</v>
      </c>
      <c r="J251" s="48">
        <v>0</v>
      </c>
      <c r="K251" s="46">
        <f t="shared" si="15"/>
        <v>0</v>
      </c>
      <c r="L251" s="46"/>
      <c r="M251" s="46">
        <f t="shared" si="13"/>
        <v>0</v>
      </c>
    </row>
    <row r="252" spans="1:13" x14ac:dyDescent="0.35">
      <c r="A252" s="1">
        <v>242</v>
      </c>
      <c r="B252" s="56">
        <v>7202000</v>
      </c>
      <c r="C252" s="57" t="s">
        <v>241</v>
      </c>
      <c r="D252" s="16">
        <v>529171.27</v>
      </c>
      <c r="E252" s="16">
        <v>19720.75</v>
      </c>
      <c r="F252" s="16">
        <v>13265.07</v>
      </c>
      <c r="G252" s="46">
        <f t="shared" si="12"/>
        <v>562157.09</v>
      </c>
      <c r="H252" s="45">
        <v>381</v>
      </c>
      <c r="I252" s="46">
        <f t="shared" si="14"/>
        <v>1475.4779265091863</v>
      </c>
      <c r="J252" s="48">
        <v>0</v>
      </c>
      <c r="K252" s="46">
        <f t="shared" si="15"/>
        <v>0</v>
      </c>
      <c r="L252" s="46"/>
      <c r="M252" s="46">
        <f t="shared" si="13"/>
        <v>0</v>
      </c>
    </row>
    <row r="253" spans="1:13" x14ac:dyDescent="0.35">
      <c r="A253" s="1">
        <v>243</v>
      </c>
      <c r="B253" s="56">
        <v>7203000</v>
      </c>
      <c r="C253" s="57" t="s">
        <v>242</v>
      </c>
      <c r="D253" s="16">
        <v>2447347.48</v>
      </c>
      <c r="E253" s="16">
        <v>84019.18</v>
      </c>
      <c r="F253" s="16">
        <v>81705.63</v>
      </c>
      <c r="G253" s="46">
        <f t="shared" si="12"/>
        <v>2613072.29</v>
      </c>
      <c r="H253" s="45">
        <v>1543</v>
      </c>
      <c r="I253" s="46">
        <f t="shared" si="14"/>
        <v>1693.5011600777707</v>
      </c>
      <c r="J253" s="48">
        <v>64</v>
      </c>
      <c r="K253" s="46">
        <f t="shared" si="15"/>
        <v>108384.07424497732</v>
      </c>
      <c r="L253" s="46">
        <v>85800</v>
      </c>
      <c r="M253" s="46">
        <f t="shared" si="13"/>
        <v>22584.074244977324</v>
      </c>
    </row>
    <row r="254" spans="1:13" x14ac:dyDescent="0.35">
      <c r="A254" s="1">
        <v>244</v>
      </c>
      <c r="B254" s="56">
        <v>7204000</v>
      </c>
      <c r="C254" s="57" t="s">
        <v>243</v>
      </c>
      <c r="D254" s="16">
        <v>215069.56</v>
      </c>
      <c r="E254" s="16">
        <v>6278.39</v>
      </c>
      <c r="F254" s="16">
        <v>6746.66</v>
      </c>
      <c r="G254" s="46">
        <f t="shared" si="12"/>
        <v>228094.61000000002</v>
      </c>
      <c r="H254" s="45">
        <v>119</v>
      </c>
      <c r="I254" s="46">
        <f t="shared" si="14"/>
        <v>1916.7614285714287</v>
      </c>
      <c r="J254" s="48">
        <v>0</v>
      </c>
      <c r="K254" s="46">
        <f t="shared" si="15"/>
        <v>0</v>
      </c>
      <c r="L254" s="46"/>
      <c r="M254" s="46">
        <f t="shared" si="13"/>
        <v>0</v>
      </c>
    </row>
    <row r="255" spans="1:13" x14ac:dyDescent="0.35">
      <c r="A255" s="1">
        <v>245</v>
      </c>
      <c r="B255" s="56">
        <v>7205000</v>
      </c>
      <c r="C255" s="57" t="s">
        <v>244</v>
      </c>
      <c r="D255" s="16">
        <v>261460.31</v>
      </c>
      <c r="E255" s="16">
        <v>8464.5</v>
      </c>
      <c r="F255" s="16">
        <v>13053.76</v>
      </c>
      <c r="G255" s="46">
        <f t="shared" si="12"/>
        <v>282978.57</v>
      </c>
      <c r="H255" s="45">
        <v>234</v>
      </c>
      <c r="I255" s="46">
        <f t="shared" si="14"/>
        <v>1209.3101282051282</v>
      </c>
      <c r="J255" s="48">
        <v>0</v>
      </c>
      <c r="K255" s="46">
        <f t="shared" si="15"/>
        <v>0</v>
      </c>
      <c r="L255" s="46"/>
      <c r="M255" s="46">
        <f t="shared" si="13"/>
        <v>0</v>
      </c>
    </row>
    <row r="256" spans="1:13" x14ac:dyDescent="0.35">
      <c r="A256" s="1">
        <v>246</v>
      </c>
      <c r="B256" s="56">
        <v>7206000</v>
      </c>
      <c r="C256" s="57" t="s">
        <v>245</v>
      </c>
      <c r="D256" s="16">
        <v>421548.52</v>
      </c>
      <c r="E256" s="16">
        <v>15675.22</v>
      </c>
      <c r="F256" s="16">
        <v>11703.18</v>
      </c>
      <c r="G256" s="46">
        <f t="shared" si="12"/>
        <v>448926.92</v>
      </c>
      <c r="H256" s="45">
        <v>303</v>
      </c>
      <c r="I256" s="46">
        <f t="shared" si="14"/>
        <v>1481.6069966996699</v>
      </c>
      <c r="J256" s="48">
        <v>0</v>
      </c>
      <c r="K256" s="46">
        <f t="shared" si="15"/>
        <v>0</v>
      </c>
      <c r="L256" s="46"/>
      <c r="M256" s="46">
        <f t="shared" si="13"/>
        <v>0</v>
      </c>
    </row>
    <row r="257" spans="1:13" x14ac:dyDescent="0.35">
      <c r="A257" s="1">
        <v>247</v>
      </c>
      <c r="B257" s="56">
        <v>7207000</v>
      </c>
      <c r="C257" s="57" t="s">
        <v>246</v>
      </c>
      <c r="D257" s="16">
        <v>4679176.91</v>
      </c>
      <c r="E257" s="16">
        <v>172366.68</v>
      </c>
      <c r="F257" s="16">
        <v>140892.23000000001</v>
      </c>
      <c r="G257" s="46">
        <f t="shared" si="12"/>
        <v>4992435.82</v>
      </c>
      <c r="H257" s="45">
        <v>2756</v>
      </c>
      <c r="I257" s="46">
        <f t="shared" si="14"/>
        <v>1811.4788896952105</v>
      </c>
      <c r="J257" s="48">
        <v>41</v>
      </c>
      <c r="K257" s="46">
        <f t="shared" si="15"/>
        <v>74270.634477503627</v>
      </c>
      <c r="L257" s="46">
        <v>14482.96</v>
      </c>
      <c r="M257" s="46">
        <f t="shared" si="13"/>
        <v>59787.674477503628</v>
      </c>
    </row>
    <row r="258" spans="1:13" x14ac:dyDescent="0.35">
      <c r="A258" s="1">
        <v>248</v>
      </c>
      <c r="B258" s="56">
        <v>7208000</v>
      </c>
      <c r="C258" s="57" t="s">
        <v>247</v>
      </c>
      <c r="D258" s="16">
        <v>198929.03</v>
      </c>
      <c r="E258" s="16">
        <v>6099.87</v>
      </c>
      <c r="F258" s="16">
        <v>5507.49</v>
      </c>
      <c r="G258" s="46">
        <f t="shared" si="12"/>
        <v>210536.38999999998</v>
      </c>
      <c r="H258" s="45">
        <v>144</v>
      </c>
      <c r="I258" s="46">
        <f t="shared" si="14"/>
        <v>1462.0582638888889</v>
      </c>
      <c r="J258" s="48">
        <v>0</v>
      </c>
      <c r="K258" s="46">
        <f t="shared" si="15"/>
        <v>0</v>
      </c>
      <c r="L258" s="46"/>
      <c r="M258" s="46">
        <f t="shared" si="13"/>
        <v>0</v>
      </c>
    </row>
    <row r="259" spans="1:13" x14ac:dyDescent="0.35">
      <c r="A259" s="1">
        <v>249</v>
      </c>
      <c r="B259" s="56">
        <v>7240700</v>
      </c>
      <c r="C259" s="57" t="s">
        <v>248</v>
      </c>
      <c r="D259" s="16">
        <v>237453.03</v>
      </c>
      <c r="E259" s="16">
        <v>9902.5400000000009</v>
      </c>
      <c r="F259" s="16">
        <v>0</v>
      </c>
      <c r="G259" s="46">
        <f t="shared" si="12"/>
        <v>247355.57</v>
      </c>
      <c r="H259" s="45">
        <v>15</v>
      </c>
      <c r="I259" s="46">
        <f t="shared" si="14"/>
        <v>16490.371333333333</v>
      </c>
      <c r="J259" s="48">
        <v>0</v>
      </c>
      <c r="K259" s="46">
        <f t="shared" si="15"/>
        <v>0</v>
      </c>
      <c r="L259" s="46"/>
      <c r="M259" s="46">
        <f t="shared" si="13"/>
        <v>0</v>
      </c>
    </row>
    <row r="260" spans="1:13" x14ac:dyDescent="0.35">
      <c r="A260" s="1">
        <v>250</v>
      </c>
      <c r="B260" s="56">
        <v>7242700</v>
      </c>
      <c r="C260" s="57" t="s">
        <v>249</v>
      </c>
      <c r="D260" s="16">
        <v>19197.509999999998</v>
      </c>
      <c r="E260" s="16">
        <v>766.27</v>
      </c>
      <c r="F260" s="16">
        <v>0</v>
      </c>
      <c r="G260" s="46">
        <f t="shared" si="12"/>
        <v>19963.78</v>
      </c>
      <c r="H260" s="45">
        <v>9</v>
      </c>
      <c r="I260" s="46">
        <v>0</v>
      </c>
      <c r="J260" s="48">
        <v>0</v>
      </c>
      <c r="K260" s="46">
        <v>0</v>
      </c>
      <c r="L260" s="46"/>
      <c r="M260" s="46">
        <f t="shared" si="13"/>
        <v>0</v>
      </c>
    </row>
    <row r="261" spans="1:13" x14ac:dyDescent="0.35">
      <c r="A261" s="1">
        <v>251</v>
      </c>
      <c r="B261" s="56">
        <v>7301000</v>
      </c>
      <c r="C261" s="57" t="s">
        <v>250</v>
      </c>
      <c r="D261" s="16">
        <v>321547.57</v>
      </c>
      <c r="E261" s="16">
        <v>8952.94</v>
      </c>
      <c r="F261" s="16">
        <v>13883.4</v>
      </c>
      <c r="G261" s="46">
        <f t="shared" si="12"/>
        <v>344383.91000000003</v>
      </c>
      <c r="H261" s="48">
        <v>204</v>
      </c>
      <c r="I261" s="46">
        <f t="shared" si="14"/>
        <v>1688.1564215686276</v>
      </c>
      <c r="J261" s="48">
        <v>0</v>
      </c>
      <c r="K261" s="46">
        <f t="shared" si="15"/>
        <v>0</v>
      </c>
      <c r="L261" s="46"/>
      <c r="M261" s="46">
        <f t="shared" si="13"/>
        <v>0</v>
      </c>
    </row>
    <row r="262" spans="1:13" x14ac:dyDescent="0.35">
      <c r="A262" s="1">
        <v>252</v>
      </c>
      <c r="B262" s="56">
        <v>7302000</v>
      </c>
      <c r="C262" s="57" t="s">
        <v>251</v>
      </c>
      <c r="D262" s="16">
        <v>754492.6</v>
      </c>
      <c r="E262" s="16">
        <v>26148.1</v>
      </c>
      <c r="F262" s="16">
        <v>29588.560000000001</v>
      </c>
      <c r="G262" s="46">
        <f t="shared" si="12"/>
        <v>810229.26</v>
      </c>
      <c r="H262" s="48">
        <v>636</v>
      </c>
      <c r="I262" s="46">
        <f t="shared" si="14"/>
        <v>1273.9453773584905</v>
      </c>
      <c r="J262" s="48">
        <v>2</v>
      </c>
      <c r="K262" s="46">
        <f t="shared" si="15"/>
        <v>2547.8907547169811</v>
      </c>
      <c r="L262" s="46">
        <v>0</v>
      </c>
      <c r="M262" s="46">
        <f t="shared" si="13"/>
        <v>2547.8907547169811</v>
      </c>
    </row>
    <row r="263" spans="1:13" x14ac:dyDescent="0.35">
      <c r="A263" s="1">
        <v>253</v>
      </c>
      <c r="B263" s="56">
        <v>7303000</v>
      </c>
      <c r="C263" s="57" t="s">
        <v>252</v>
      </c>
      <c r="D263" s="16">
        <v>126848.02</v>
      </c>
      <c r="E263" s="16">
        <v>3650.42</v>
      </c>
      <c r="F263" s="16">
        <v>7651.48</v>
      </c>
      <c r="G263" s="46">
        <f t="shared" si="12"/>
        <v>138149.92000000001</v>
      </c>
      <c r="H263" s="48">
        <v>122</v>
      </c>
      <c r="I263" s="46">
        <f t="shared" si="14"/>
        <v>1132.3763934426231</v>
      </c>
      <c r="J263" s="48">
        <v>2</v>
      </c>
      <c r="K263" s="46">
        <f t="shared" si="15"/>
        <v>2264.7527868852462</v>
      </c>
      <c r="L263" s="46">
        <v>0</v>
      </c>
      <c r="M263" s="46">
        <f t="shared" si="13"/>
        <v>2264.7527868852462</v>
      </c>
    </row>
    <row r="264" spans="1:13" x14ac:dyDescent="0.35">
      <c r="A264" s="1">
        <v>254</v>
      </c>
      <c r="B264" s="56">
        <v>7304000</v>
      </c>
      <c r="C264" s="57" t="s">
        <v>253</v>
      </c>
      <c r="D264" s="16">
        <v>189833.4</v>
      </c>
      <c r="E264" s="16">
        <v>6723.84</v>
      </c>
      <c r="F264" s="16">
        <v>10989.62</v>
      </c>
      <c r="G264" s="46">
        <f t="shared" si="12"/>
        <v>207546.86</v>
      </c>
      <c r="H264" s="48">
        <v>141</v>
      </c>
      <c r="I264" s="46">
        <f t="shared" si="14"/>
        <v>1471.9635460992906</v>
      </c>
      <c r="J264" s="48">
        <v>2</v>
      </c>
      <c r="K264" s="46">
        <f t="shared" si="15"/>
        <v>2943.9270921985812</v>
      </c>
      <c r="L264" s="46">
        <v>0</v>
      </c>
      <c r="M264" s="46">
        <f t="shared" si="13"/>
        <v>2943.9270921985812</v>
      </c>
    </row>
    <row r="265" spans="1:13" x14ac:dyDescent="0.35">
      <c r="A265" s="1">
        <v>255</v>
      </c>
      <c r="B265" s="56">
        <v>7307000</v>
      </c>
      <c r="C265" s="57" t="s">
        <v>254</v>
      </c>
      <c r="D265" s="16">
        <v>341877.01</v>
      </c>
      <c r="E265" s="16">
        <v>10062.33</v>
      </c>
      <c r="F265" s="16">
        <v>46532.58</v>
      </c>
      <c r="G265" s="46">
        <f t="shared" si="12"/>
        <v>398471.92000000004</v>
      </c>
      <c r="H265" s="48">
        <v>221</v>
      </c>
      <c r="I265" s="46">
        <f t="shared" si="14"/>
        <v>1803.0403619909505</v>
      </c>
      <c r="J265" s="48">
        <v>0</v>
      </c>
      <c r="K265" s="46">
        <f t="shared" si="15"/>
        <v>0</v>
      </c>
      <c r="L265" s="46"/>
      <c r="M265" s="46">
        <f t="shared" si="13"/>
        <v>0</v>
      </c>
    </row>
    <row r="266" spans="1:13" x14ac:dyDescent="0.35">
      <c r="A266" s="1">
        <v>256</v>
      </c>
      <c r="B266" s="56">
        <v>7309000</v>
      </c>
      <c r="C266" s="57" t="s">
        <v>255</v>
      </c>
      <c r="D266" s="16">
        <v>202140.02</v>
      </c>
      <c r="E266" s="16">
        <v>6285.33</v>
      </c>
      <c r="F266" s="16">
        <v>25645.32</v>
      </c>
      <c r="G266" s="46">
        <f t="shared" si="12"/>
        <v>234070.66999999998</v>
      </c>
      <c r="H266" s="48">
        <v>131</v>
      </c>
      <c r="I266" s="46">
        <f t="shared" si="14"/>
        <v>1786.7990076335877</v>
      </c>
      <c r="J266" s="48">
        <v>3</v>
      </c>
      <c r="K266" s="46">
        <f t="shared" si="15"/>
        <v>5360.3970229007627</v>
      </c>
      <c r="L266" s="46">
        <v>0</v>
      </c>
      <c r="M266" s="46">
        <f t="shared" si="13"/>
        <v>5360.3970229007627</v>
      </c>
    </row>
    <row r="267" spans="1:13" x14ac:dyDescent="0.35">
      <c r="A267" s="1">
        <v>257</v>
      </c>
      <c r="B267" s="56">
        <v>7310000</v>
      </c>
      <c r="C267" s="57" t="s">
        <v>256</v>
      </c>
      <c r="D267" s="16">
        <v>194040.55</v>
      </c>
      <c r="E267" s="16">
        <v>5732.6</v>
      </c>
      <c r="F267" s="16">
        <v>7031.77</v>
      </c>
      <c r="G267" s="46">
        <f t="shared" si="12"/>
        <v>206804.91999999998</v>
      </c>
      <c r="H267" s="48">
        <v>143</v>
      </c>
      <c r="I267" s="46">
        <f t="shared" si="14"/>
        <v>1446.1882517482516</v>
      </c>
      <c r="J267" s="48">
        <v>0</v>
      </c>
      <c r="K267" s="46">
        <f t="shared" si="15"/>
        <v>0</v>
      </c>
      <c r="L267" s="46"/>
      <c r="M267" s="46">
        <f t="shared" si="13"/>
        <v>0</v>
      </c>
    </row>
    <row r="268" spans="1:13" x14ac:dyDescent="0.35">
      <c r="A268" s="1">
        <v>258</v>
      </c>
      <c r="B268" s="56">
        <v>7311000</v>
      </c>
      <c r="C268" s="57" t="s">
        <v>257</v>
      </c>
      <c r="D268" s="16">
        <v>1028395.57</v>
      </c>
      <c r="E268" s="16">
        <v>36797.19</v>
      </c>
      <c r="F268" s="16">
        <v>27425.38</v>
      </c>
      <c r="G268" s="46">
        <f t="shared" si="12"/>
        <v>1092618.1399999999</v>
      </c>
      <c r="H268" s="48">
        <v>715</v>
      </c>
      <c r="I268" s="46">
        <f t="shared" si="14"/>
        <v>1528.1372587412586</v>
      </c>
      <c r="J268" s="48">
        <v>6</v>
      </c>
      <c r="K268" s="46">
        <f t="shared" si="15"/>
        <v>9168.8235524475513</v>
      </c>
      <c r="L268" s="46">
        <v>6182.59</v>
      </c>
      <c r="M268" s="46">
        <f t="shared" ref="M268:M274" si="16">K268-L268</f>
        <v>2986.2335524475511</v>
      </c>
    </row>
    <row r="269" spans="1:13" x14ac:dyDescent="0.35">
      <c r="A269" s="1">
        <v>259</v>
      </c>
      <c r="B269" s="56">
        <v>7401000</v>
      </c>
      <c r="C269" s="57" t="s">
        <v>258</v>
      </c>
      <c r="D269" s="16">
        <v>168689.03</v>
      </c>
      <c r="E269" s="16">
        <v>3462.01</v>
      </c>
      <c r="F269" s="16">
        <v>16713.11</v>
      </c>
      <c r="G269" s="46">
        <f t="shared" si="12"/>
        <v>188864.15000000002</v>
      </c>
      <c r="H269" s="48">
        <v>73</v>
      </c>
      <c r="I269" s="46">
        <f t="shared" si="14"/>
        <v>2587.1801369863015</v>
      </c>
      <c r="J269" s="48">
        <v>0</v>
      </c>
      <c r="K269" s="46">
        <f t="shared" si="15"/>
        <v>0</v>
      </c>
      <c r="L269" s="46"/>
      <c r="M269" s="46">
        <f t="shared" si="16"/>
        <v>0</v>
      </c>
    </row>
    <row r="270" spans="1:13" x14ac:dyDescent="0.35">
      <c r="A270" s="1">
        <v>260</v>
      </c>
      <c r="B270" s="56">
        <v>7403000</v>
      </c>
      <c r="C270" s="57" t="s">
        <v>259</v>
      </c>
      <c r="D270" s="16">
        <v>155846.29</v>
      </c>
      <c r="E270" s="16">
        <v>4621.25</v>
      </c>
      <c r="F270" s="16">
        <v>11026.57</v>
      </c>
      <c r="G270" s="46">
        <f t="shared" ref="G270:G274" si="17">SUM(D270:F270)</f>
        <v>171494.11000000002</v>
      </c>
      <c r="H270" s="48">
        <v>107</v>
      </c>
      <c r="I270" s="46">
        <f t="shared" si="14"/>
        <v>1602.7486915887853</v>
      </c>
      <c r="J270" s="48">
        <v>0</v>
      </c>
      <c r="K270" s="46">
        <f t="shared" si="15"/>
        <v>0</v>
      </c>
      <c r="L270" s="46"/>
      <c r="M270" s="46">
        <f t="shared" si="16"/>
        <v>0</v>
      </c>
    </row>
    <row r="271" spans="1:13" x14ac:dyDescent="0.35">
      <c r="A271" s="1">
        <v>261</v>
      </c>
      <c r="B271" s="56">
        <v>7503000</v>
      </c>
      <c r="C271" s="57" t="s">
        <v>260</v>
      </c>
      <c r="D271" s="16">
        <v>179957.03</v>
      </c>
      <c r="E271" s="16">
        <v>5861.2</v>
      </c>
      <c r="F271" s="16">
        <v>4236.6000000000004</v>
      </c>
      <c r="G271" s="46">
        <f t="shared" si="17"/>
        <v>190054.83000000002</v>
      </c>
      <c r="H271" s="48">
        <v>164</v>
      </c>
      <c r="I271" s="46">
        <f t="shared" ref="I271:I274" si="18">SUM(G271/H271)</f>
        <v>1158.8709146341464</v>
      </c>
      <c r="J271" s="48">
        <v>0</v>
      </c>
      <c r="K271" s="46">
        <f t="shared" ref="K271:K274" si="19">SUM(J271*I271)</f>
        <v>0</v>
      </c>
      <c r="L271" s="46"/>
      <c r="M271" s="46">
        <f t="shared" si="16"/>
        <v>0</v>
      </c>
    </row>
    <row r="272" spans="1:13" x14ac:dyDescent="0.35">
      <c r="A272" s="1">
        <v>262</v>
      </c>
      <c r="B272" s="56">
        <v>7504000</v>
      </c>
      <c r="C272" s="57" t="s">
        <v>261</v>
      </c>
      <c r="D272" s="16">
        <v>493361.11</v>
      </c>
      <c r="E272" s="16">
        <v>16416.349999999999</v>
      </c>
      <c r="F272" s="16">
        <v>16904.12</v>
      </c>
      <c r="G272" s="46">
        <f t="shared" si="17"/>
        <v>526681.57999999996</v>
      </c>
      <c r="H272" s="48">
        <v>442</v>
      </c>
      <c r="I272" s="46">
        <f t="shared" si="18"/>
        <v>1191.5872850678732</v>
      </c>
      <c r="J272" s="48">
        <v>0</v>
      </c>
      <c r="K272" s="46">
        <f t="shared" si="19"/>
        <v>0</v>
      </c>
      <c r="L272" s="46"/>
      <c r="M272" s="46">
        <f t="shared" si="16"/>
        <v>0</v>
      </c>
    </row>
    <row r="273" spans="1:13" x14ac:dyDescent="0.35">
      <c r="A273" s="1">
        <v>263</v>
      </c>
      <c r="B273" s="56">
        <v>7509000</v>
      </c>
      <c r="C273" s="57" t="s">
        <v>262</v>
      </c>
      <c r="D273" s="16">
        <v>80335.5</v>
      </c>
      <c r="E273" s="16">
        <v>2412.5300000000002</v>
      </c>
      <c r="F273" s="16">
        <v>2188.5300000000002</v>
      </c>
      <c r="G273" s="46">
        <f t="shared" si="17"/>
        <v>84936.56</v>
      </c>
      <c r="H273" s="48">
        <v>78</v>
      </c>
      <c r="I273" s="46">
        <f t="shared" si="18"/>
        <v>1088.9302564102563</v>
      </c>
      <c r="J273" s="48">
        <v>1</v>
      </c>
      <c r="K273" s="46">
        <f t="shared" si="19"/>
        <v>1088.9302564102563</v>
      </c>
      <c r="L273" s="46">
        <v>405</v>
      </c>
      <c r="M273" s="46">
        <f t="shared" si="16"/>
        <v>683.93025641025633</v>
      </c>
    </row>
    <row r="274" spans="1:13" x14ac:dyDescent="0.35">
      <c r="A274" s="1">
        <v>264</v>
      </c>
      <c r="B274" s="56">
        <v>7510000</v>
      </c>
      <c r="C274" s="57" t="s">
        <v>263</v>
      </c>
      <c r="D274" s="16">
        <v>248694.71</v>
      </c>
      <c r="E274" s="16">
        <v>6397.39</v>
      </c>
      <c r="F274" s="16">
        <v>9099.43</v>
      </c>
      <c r="G274" s="46">
        <f t="shared" si="17"/>
        <v>264191.53000000003</v>
      </c>
      <c r="H274" s="48">
        <v>210</v>
      </c>
      <c r="I274" s="46">
        <f t="shared" si="18"/>
        <v>1258.0549047619049</v>
      </c>
      <c r="J274" s="48">
        <v>0</v>
      </c>
      <c r="K274" s="46">
        <f t="shared" si="19"/>
        <v>0</v>
      </c>
      <c r="L274" s="46"/>
      <c r="M274" s="46">
        <f t="shared" si="16"/>
        <v>0</v>
      </c>
    </row>
    <row r="275" spans="1:13" x14ac:dyDescent="0.35">
      <c r="B275" s="19"/>
      <c r="C275" s="17"/>
      <c r="D275" s="18">
        <f>SUM(D11:D274)</f>
        <v>122418003.67999992</v>
      </c>
      <c r="E275" s="18">
        <f>SUM(E11:E274)</f>
        <v>3999999.4900000021</v>
      </c>
      <c r="F275" s="18">
        <f>SUM(F11:F274)</f>
        <v>5904426.6600000029</v>
      </c>
      <c r="G275" s="18">
        <f>SUM(G11:G274)</f>
        <v>132322429.83</v>
      </c>
      <c r="H275" s="26">
        <f>SUM(H11:H274)</f>
        <v>80184</v>
      </c>
      <c r="I275" s="18"/>
      <c r="J275" s="19">
        <f>SUM(J11:J274)</f>
        <v>1197</v>
      </c>
      <c r="K275" s="18"/>
      <c r="L275" s="18"/>
      <c r="M275" s="18">
        <f>SUM(M11:M274)</f>
        <v>1132861.6126702833</v>
      </c>
    </row>
    <row r="288" spans="1:13" x14ac:dyDescent="0.35">
      <c r="B288" s="52"/>
      <c r="C288" s="53"/>
      <c r="D288" s="25"/>
      <c r="E288" s="25"/>
    </row>
  </sheetData>
  <mergeCells count="3">
    <mergeCell ref="B4:M4"/>
    <mergeCell ref="B5:M5"/>
    <mergeCell ref="B6:M6"/>
  </mergeCells>
  <pageMargins left="0.7" right="0.7" top="0.75" bottom="0.75" header="0.3" footer="0.3"/>
  <pageSetup scale="61" fitToHeight="0" orientation="landscape" r:id="rId1"/>
  <headerFooter>
    <oddFooter>&amp;LPSPS &amp;"-,Bold"CarryOver&amp;"-,Regular" &amp;C&amp;P&amp;R&amp;T                         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FY24-25 (CO from 23-24)</vt:lpstr>
      <vt:lpstr>'FY24-25 (CO from 23-24)'!Print_Area</vt:lpstr>
      <vt:lpstr>'FY24-25 (CO from 23-24)'!Print_Titles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Mikki Eubank (ADE)</dc:creator>
  <cp:lastModifiedBy>Sheika Hart (ADE)</cp:lastModifiedBy>
  <cp:lastPrinted>2024-09-10T13:56:10Z</cp:lastPrinted>
  <dcterms:created xsi:type="dcterms:W3CDTF">2022-08-18T20:01:22Z</dcterms:created>
  <dcterms:modified xsi:type="dcterms:W3CDTF">2025-04-09T17:57:59Z</dcterms:modified>
</cp:coreProperties>
</file>