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SPEDFinance2223\22-23 Allocations-Finance Charts\"/>
    </mc:Choice>
  </mc:AlternateContent>
  <xr:revisionPtr revIDLastSave="0" documentId="13_ncr:1_{BB78F9C7-E760-4780-BFB8-082E87936158}" xr6:coauthVersionLast="47" xr6:coauthVersionMax="47" xr10:uidLastSave="{00000000-0000-0000-0000-000000000000}"/>
  <bookViews>
    <workbookView xWindow="-120" yWindow="-120" windowWidth="29040" windowHeight="15720" xr2:uid="{77B45F3A-6B71-4092-B26B-9049E1E821A2}"/>
  </bookViews>
  <sheets>
    <sheet name="FY22-23 (CO from 21-22)" sheetId="1" r:id="rId1"/>
  </sheets>
  <definedNames>
    <definedName name="_xlnm.Print_Area" localSheetId="0">'FY22-23 (CO from 21-22)'!$A$1:$M$273</definedName>
    <definedName name="_xlnm.Print_Titles" localSheetId="0">'FY22-23 (CO from 21-22)'!$10:$12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2" i="1" l="1"/>
  <c r="E272" i="1"/>
  <c r="D272" i="1" l="1"/>
  <c r="G271" i="1"/>
  <c r="I271" i="1" s="1"/>
  <c r="K271" i="1" s="1"/>
  <c r="G270" i="1"/>
  <c r="G269" i="1"/>
  <c r="I269" i="1" s="1"/>
  <c r="K269" i="1" s="1"/>
  <c r="G268" i="1"/>
  <c r="G267" i="1"/>
  <c r="G266" i="1"/>
  <c r="I266" i="1" s="1"/>
  <c r="K266" i="1" s="1"/>
  <c r="G265" i="1"/>
  <c r="I265" i="1" s="1"/>
  <c r="K265" i="1" s="1"/>
  <c r="G264" i="1"/>
  <c r="I264" i="1" s="1"/>
  <c r="K264" i="1" s="1"/>
  <c r="G263" i="1"/>
  <c r="G262" i="1"/>
  <c r="G261" i="1"/>
  <c r="I261" i="1" s="1"/>
  <c r="G260" i="1"/>
  <c r="G259" i="1"/>
  <c r="I259" i="1" s="1"/>
  <c r="K259" i="1" s="1"/>
  <c r="G258" i="1"/>
  <c r="I258" i="1" s="1"/>
  <c r="K258" i="1" s="1"/>
  <c r="G257" i="1"/>
  <c r="G256" i="1"/>
  <c r="I256" i="1" s="1"/>
  <c r="K256" i="1" s="1"/>
  <c r="G255" i="1"/>
  <c r="G254" i="1"/>
  <c r="G253" i="1"/>
  <c r="I253" i="1" s="1"/>
  <c r="K253" i="1" s="1"/>
  <c r="G252" i="1"/>
  <c r="G251" i="1"/>
  <c r="I251" i="1" s="1"/>
  <c r="K251" i="1" s="1"/>
  <c r="G250" i="1"/>
  <c r="I250" i="1" s="1"/>
  <c r="K250" i="1" s="1"/>
  <c r="G249" i="1"/>
  <c r="I249" i="1" s="1"/>
  <c r="K249" i="1" s="1"/>
  <c r="G248" i="1"/>
  <c r="I248" i="1" s="1"/>
  <c r="K248" i="1" s="1"/>
  <c r="G247" i="1"/>
  <c r="G246" i="1"/>
  <c r="G245" i="1"/>
  <c r="I245" i="1" s="1"/>
  <c r="K245" i="1" s="1"/>
  <c r="G244" i="1"/>
  <c r="G243" i="1"/>
  <c r="I243" i="1" s="1"/>
  <c r="K243" i="1" s="1"/>
  <c r="G242" i="1"/>
  <c r="I242" i="1" s="1"/>
  <c r="K242" i="1" s="1"/>
  <c r="G241" i="1"/>
  <c r="I241" i="1" s="1"/>
  <c r="K241" i="1" s="1"/>
  <c r="G240" i="1"/>
  <c r="I240" i="1" s="1"/>
  <c r="K240" i="1" s="1"/>
  <c r="G239" i="1"/>
  <c r="G238" i="1"/>
  <c r="G237" i="1"/>
  <c r="I237" i="1" s="1"/>
  <c r="K237" i="1" s="1"/>
  <c r="G236" i="1"/>
  <c r="G235" i="1"/>
  <c r="I235" i="1" s="1"/>
  <c r="K235" i="1" s="1"/>
  <c r="G234" i="1"/>
  <c r="I234" i="1" s="1"/>
  <c r="K234" i="1" s="1"/>
  <c r="G233" i="1"/>
  <c r="I233" i="1" s="1"/>
  <c r="K233" i="1" s="1"/>
  <c r="G232" i="1"/>
  <c r="I232" i="1" s="1"/>
  <c r="K232" i="1" s="1"/>
  <c r="G231" i="1"/>
  <c r="G230" i="1"/>
  <c r="G229" i="1"/>
  <c r="I229" i="1" s="1"/>
  <c r="K229" i="1" s="1"/>
  <c r="G228" i="1"/>
  <c r="G227" i="1"/>
  <c r="G226" i="1"/>
  <c r="I226" i="1" s="1"/>
  <c r="K226" i="1" s="1"/>
  <c r="G225" i="1"/>
  <c r="I225" i="1" s="1"/>
  <c r="K225" i="1" s="1"/>
  <c r="G224" i="1"/>
  <c r="I224" i="1" s="1"/>
  <c r="K224" i="1" s="1"/>
  <c r="G223" i="1"/>
  <c r="G222" i="1"/>
  <c r="G221" i="1"/>
  <c r="I221" i="1" s="1"/>
  <c r="K221" i="1" s="1"/>
  <c r="G220" i="1"/>
  <c r="G219" i="1"/>
  <c r="I219" i="1" s="1"/>
  <c r="K219" i="1" s="1"/>
  <c r="G218" i="1"/>
  <c r="I218" i="1" s="1"/>
  <c r="G217" i="1"/>
  <c r="I217" i="1" s="1"/>
  <c r="K217" i="1" s="1"/>
  <c r="G216" i="1"/>
  <c r="I216" i="1" s="1"/>
  <c r="K216" i="1" s="1"/>
  <c r="G215" i="1"/>
  <c r="G214" i="1"/>
  <c r="K214" i="1" s="1"/>
  <c r="G213" i="1"/>
  <c r="I213" i="1" s="1"/>
  <c r="G212" i="1"/>
  <c r="I212" i="1" s="1"/>
  <c r="K212" i="1" s="1"/>
  <c r="G211" i="1"/>
  <c r="G210" i="1"/>
  <c r="I210" i="1" s="1"/>
  <c r="K210" i="1" s="1"/>
  <c r="M210" i="1" s="1"/>
  <c r="G209" i="1"/>
  <c r="G208" i="1"/>
  <c r="G207" i="1"/>
  <c r="G206" i="1"/>
  <c r="I206" i="1" s="1"/>
  <c r="K206" i="1" s="1"/>
  <c r="G205" i="1"/>
  <c r="G204" i="1"/>
  <c r="I204" i="1" s="1"/>
  <c r="K204" i="1" s="1"/>
  <c r="G203" i="1"/>
  <c r="I203" i="1" s="1"/>
  <c r="K203" i="1" s="1"/>
  <c r="G202" i="1"/>
  <c r="I202" i="1" s="1"/>
  <c r="K202" i="1" s="1"/>
  <c r="G201" i="1"/>
  <c r="G200" i="1"/>
  <c r="G199" i="1"/>
  <c r="G198" i="1"/>
  <c r="I198" i="1" s="1"/>
  <c r="K198" i="1" s="1"/>
  <c r="G197" i="1"/>
  <c r="G196" i="1"/>
  <c r="G195" i="1"/>
  <c r="I195" i="1" s="1"/>
  <c r="K195" i="1" s="1"/>
  <c r="G194" i="1"/>
  <c r="I194" i="1" s="1"/>
  <c r="K194" i="1" s="1"/>
  <c r="G193" i="1"/>
  <c r="G192" i="1"/>
  <c r="G191" i="1"/>
  <c r="G190" i="1"/>
  <c r="I190" i="1" s="1"/>
  <c r="K190" i="1" s="1"/>
  <c r="G189" i="1"/>
  <c r="G188" i="1"/>
  <c r="I188" i="1" s="1"/>
  <c r="K188" i="1" s="1"/>
  <c r="G187" i="1"/>
  <c r="I187" i="1" s="1"/>
  <c r="K187" i="1" s="1"/>
  <c r="G186" i="1"/>
  <c r="I186" i="1" s="1"/>
  <c r="K186" i="1" s="1"/>
  <c r="G185" i="1"/>
  <c r="G184" i="1"/>
  <c r="G183" i="1"/>
  <c r="G182" i="1"/>
  <c r="I182" i="1" s="1"/>
  <c r="K182" i="1" s="1"/>
  <c r="G181" i="1"/>
  <c r="G180" i="1"/>
  <c r="I180" i="1" s="1"/>
  <c r="K180" i="1" s="1"/>
  <c r="G179" i="1"/>
  <c r="I179" i="1" s="1"/>
  <c r="K179" i="1" s="1"/>
  <c r="G178" i="1"/>
  <c r="I178" i="1" s="1"/>
  <c r="K178" i="1" s="1"/>
  <c r="G177" i="1"/>
  <c r="G176" i="1"/>
  <c r="G175" i="1"/>
  <c r="G174" i="1"/>
  <c r="I174" i="1" s="1"/>
  <c r="K174" i="1" s="1"/>
  <c r="G173" i="1"/>
  <c r="G172" i="1"/>
  <c r="G171" i="1"/>
  <c r="I171" i="1" s="1"/>
  <c r="K171" i="1" s="1"/>
  <c r="G170" i="1"/>
  <c r="I170" i="1" s="1"/>
  <c r="K170" i="1" s="1"/>
  <c r="G169" i="1"/>
  <c r="G168" i="1"/>
  <c r="G167" i="1"/>
  <c r="G166" i="1"/>
  <c r="I166" i="1" s="1"/>
  <c r="K166" i="1" s="1"/>
  <c r="G165" i="1"/>
  <c r="G164" i="1"/>
  <c r="I164" i="1" s="1"/>
  <c r="K164" i="1" s="1"/>
  <c r="G163" i="1"/>
  <c r="I163" i="1" s="1"/>
  <c r="K163" i="1" s="1"/>
  <c r="G162" i="1"/>
  <c r="I162" i="1" s="1"/>
  <c r="K162" i="1" s="1"/>
  <c r="G161" i="1"/>
  <c r="G160" i="1"/>
  <c r="G159" i="1"/>
  <c r="G158" i="1"/>
  <c r="I158" i="1" s="1"/>
  <c r="K158" i="1" s="1"/>
  <c r="G157" i="1"/>
  <c r="G156" i="1"/>
  <c r="I156" i="1" s="1"/>
  <c r="K156" i="1" s="1"/>
  <c r="G155" i="1"/>
  <c r="I155" i="1" s="1"/>
  <c r="K155" i="1" s="1"/>
  <c r="G154" i="1"/>
  <c r="I154" i="1" s="1"/>
  <c r="K154" i="1" s="1"/>
  <c r="G153" i="1"/>
  <c r="G152" i="1"/>
  <c r="G151" i="1"/>
  <c r="G150" i="1"/>
  <c r="I150" i="1" s="1"/>
  <c r="K150" i="1" s="1"/>
  <c r="G149" i="1"/>
  <c r="G148" i="1"/>
  <c r="G147" i="1"/>
  <c r="I147" i="1" s="1"/>
  <c r="K147" i="1" s="1"/>
  <c r="G146" i="1"/>
  <c r="I146" i="1" s="1"/>
  <c r="K146" i="1" s="1"/>
  <c r="G145" i="1"/>
  <c r="G144" i="1"/>
  <c r="G143" i="1"/>
  <c r="G142" i="1"/>
  <c r="I142" i="1" s="1"/>
  <c r="K142" i="1" s="1"/>
  <c r="G141" i="1"/>
  <c r="G140" i="1"/>
  <c r="G139" i="1"/>
  <c r="I139" i="1" s="1"/>
  <c r="K139" i="1" s="1"/>
  <c r="G138" i="1"/>
  <c r="I138" i="1" s="1"/>
  <c r="K138" i="1" s="1"/>
  <c r="G137" i="1"/>
  <c r="G136" i="1"/>
  <c r="G135" i="1"/>
  <c r="G134" i="1"/>
  <c r="I134" i="1" s="1"/>
  <c r="K134" i="1" s="1"/>
  <c r="G133" i="1"/>
  <c r="I133" i="1" s="1"/>
  <c r="K133" i="1" s="1"/>
  <c r="M133" i="1" s="1"/>
  <c r="G132" i="1"/>
  <c r="I132" i="1" s="1"/>
  <c r="K132" i="1" s="1"/>
  <c r="G131" i="1"/>
  <c r="G130" i="1"/>
  <c r="G129" i="1"/>
  <c r="G128" i="1"/>
  <c r="I128" i="1" s="1"/>
  <c r="K128" i="1" s="1"/>
  <c r="M128" i="1" s="1"/>
  <c r="G127" i="1"/>
  <c r="I127" i="1" s="1"/>
  <c r="K127" i="1" s="1"/>
  <c r="G126" i="1"/>
  <c r="G125" i="1"/>
  <c r="I125" i="1" s="1"/>
  <c r="K125" i="1" s="1"/>
  <c r="G124" i="1"/>
  <c r="I124" i="1" s="1"/>
  <c r="K124" i="1" s="1"/>
  <c r="G123" i="1"/>
  <c r="G122" i="1"/>
  <c r="I122" i="1" s="1"/>
  <c r="K122" i="1" s="1"/>
  <c r="G121" i="1"/>
  <c r="I121" i="1" s="1"/>
  <c r="K121" i="1" s="1"/>
  <c r="G120" i="1"/>
  <c r="G119" i="1"/>
  <c r="I119" i="1" s="1"/>
  <c r="K119" i="1" s="1"/>
  <c r="G118" i="1"/>
  <c r="G117" i="1"/>
  <c r="I117" i="1" s="1"/>
  <c r="K117" i="1" s="1"/>
  <c r="G116" i="1"/>
  <c r="I116" i="1" s="1"/>
  <c r="K116" i="1" s="1"/>
  <c r="G115" i="1"/>
  <c r="G114" i="1"/>
  <c r="I114" i="1" s="1"/>
  <c r="K114" i="1" s="1"/>
  <c r="G113" i="1"/>
  <c r="I113" i="1" s="1"/>
  <c r="K113" i="1" s="1"/>
  <c r="G112" i="1"/>
  <c r="I112" i="1" s="1"/>
  <c r="K112" i="1" s="1"/>
  <c r="G111" i="1"/>
  <c r="I111" i="1" s="1"/>
  <c r="K111" i="1" s="1"/>
  <c r="G110" i="1"/>
  <c r="G109" i="1"/>
  <c r="I109" i="1" s="1"/>
  <c r="K109" i="1" s="1"/>
  <c r="G108" i="1"/>
  <c r="I108" i="1" s="1"/>
  <c r="K108" i="1" s="1"/>
  <c r="G107" i="1"/>
  <c r="G106" i="1"/>
  <c r="I106" i="1" s="1"/>
  <c r="K106" i="1" s="1"/>
  <c r="G105" i="1"/>
  <c r="I105" i="1" s="1"/>
  <c r="K105" i="1" s="1"/>
  <c r="G104" i="1"/>
  <c r="G103" i="1"/>
  <c r="I103" i="1" s="1"/>
  <c r="K103" i="1" s="1"/>
  <c r="G102" i="1"/>
  <c r="G101" i="1"/>
  <c r="I101" i="1" s="1"/>
  <c r="K101" i="1" s="1"/>
  <c r="G100" i="1"/>
  <c r="I100" i="1" s="1"/>
  <c r="K100" i="1" s="1"/>
  <c r="G99" i="1"/>
  <c r="G98" i="1"/>
  <c r="I98" i="1" s="1"/>
  <c r="K98" i="1" s="1"/>
  <c r="G97" i="1"/>
  <c r="I97" i="1" s="1"/>
  <c r="K97" i="1" s="1"/>
  <c r="G96" i="1"/>
  <c r="G95" i="1"/>
  <c r="G94" i="1"/>
  <c r="G93" i="1"/>
  <c r="I93" i="1" s="1"/>
  <c r="K93" i="1" s="1"/>
  <c r="G92" i="1"/>
  <c r="I92" i="1" s="1"/>
  <c r="K92" i="1" s="1"/>
  <c r="G91" i="1"/>
  <c r="G90" i="1"/>
  <c r="I90" i="1" s="1"/>
  <c r="K90" i="1" s="1"/>
  <c r="G89" i="1"/>
  <c r="I89" i="1" s="1"/>
  <c r="K89" i="1" s="1"/>
  <c r="G88" i="1"/>
  <c r="I88" i="1" s="1"/>
  <c r="K88" i="1" s="1"/>
  <c r="G87" i="1"/>
  <c r="G86" i="1"/>
  <c r="G85" i="1"/>
  <c r="I85" i="1" s="1"/>
  <c r="K85" i="1" s="1"/>
  <c r="G84" i="1"/>
  <c r="I84" i="1" s="1"/>
  <c r="K84" i="1" s="1"/>
  <c r="G83" i="1"/>
  <c r="G82" i="1"/>
  <c r="G81" i="1"/>
  <c r="I81" i="1" s="1"/>
  <c r="K81" i="1" s="1"/>
  <c r="G80" i="1"/>
  <c r="I80" i="1" s="1"/>
  <c r="K80" i="1" s="1"/>
  <c r="G79" i="1"/>
  <c r="G78" i="1"/>
  <c r="G77" i="1"/>
  <c r="I77" i="1" s="1"/>
  <c r="K77" i="1" s="1"/>
  <c r="G76" i="1"/>
  <c r="I76" i="1" s="1"/>
  <c r="K76" i="1" s="1"/>
  <c r="G75" i="1"/>
  <c r="G74" i="1"/>
  <c r="G73" i="1"/>
  <c r="I73" i="1" s="1"/>
  <c r="K73" i="1" s="1"/>
  <c r="G72" i="1"/>
  <c r="G71" i="1"/>
  <c r="G70" i="1"/>
  <c r="G69" i="1"/>
  <c r="I69" i="1" s="1"/>
  <c r="K69" i="1" s="1"/>
  <c r="G68" i="1"/>
  <c r="I68" i="1" s="1"/>
  <c r="K68" i="1" s="1"/>
  <c r="G67" i="1"/>
  <c r="G66" i="1"/>
  <c r="G65" i="1"/>
  <c r="I65" i="1" s="1"/>
  <c r="K65" i="1" s="1"/>
  <c r="G64" i="1"/>
  <c r="G63" i="1"/>
  <c r="G62" i="1"/>
  <c r="G61" i="1"/>
  <c r="I61" i="1" s="1"/>
  <c r="K61" i="1" s="1"/>
  <c r="G60" i="1"/>
  <c r="I60" i="1" s="1"/>
  <c r="K60" i="1" s="1"/>
  <c r="G59" i="1"/>
  <c r="G58" i="1"/>
  <c r="G57" i="1"/>
  <c r="I57" i="1" s="1"/>
  <c r="K57" i="1" s="1"/>
  <c r="G56" i="1"/>
  <c r="I56" i="1" s="1"/>
  <c r="K56" i="1" s="1"/>
  <c r="G55" i="1"/>
  <c r="G54" i="1"/>
  <c r="G53" i="1"/>
  <c r="I53" i="1" s="1"/>
  <c r="K53" i="1" s="1"/>
  <c r="G52" i="1"/>
  <c r="I52" i="1" s="1"/>
  <c r="K52" i="1" s="1"/>
  <c r="G51" i="1"/>
  <c r="G50" i="1"/>
  <c r="G49" i="1"/>
  <c r="I49" i="1" s="1"/>
  <c r="K49" i="1" s="1"/>
  <c r="G48" i="1"/>
  <c r="G47" i="1"/>
  <c r="G46" i="1"/>
  <c r="G45" i="1"/>
  <c r="I45" i="1" s="1"/>
  <c r="K45" i="1" s="1"/>
  <c r="G44" i="1"/>
  <c r="I44" i="1" s="1"/>
  <c r="K44" i="1" s="1"/>
  <c r="G43" i="1"/>
  <c r="G42" i="1"/>
  <c r="G41" i="1"/>
  <c r="I41" i="1" s="1"/>
  <c r="K41" i="1" s="1"/>
  <c r="G40" i="1"/>
  <c r="G39" i="1"/>
  <c r="G38" i="1"/>
  <c r="G37" i="1"/>
  <c r="I37" i="1" s="1"/>
  <c r="K37" i="1" s="1"/>
  <c r="G36" i="1"/>
  <c r="I36" i="1" s="1"/>
  <c r="K36" i="1" s="1"/>
  <c r="G35" i="1"/>
  <c r="G34" i="1"/>
  <c r="G33" i="1"/>
  <c r="I33" i="1" s="1"/>
  <c r="K33" i="1" s="1"/>
  <c r="G32" i="1"/>
  <c r="I32" i="1" s="1"/>
  <c r="K32" i="1" s="1"/>
  <c r="G31" i="1"/>
  <c r="G30" i="1"/>
  <c r="I30" i="1" s="1"/>
  <c r="K30" i="1" s="1"/>
  <c r="M30" i="1" s="1"/>
  <c r="G29" i="1"/>
  <c r="G28" i="1"/>
  <c r="G27" i="1"/>
  <c r="G26" i="1"/>
  <c r="I26" i="1" s="1"/>
  <c r="K26" i="1" s="1"/>
  <c r="G25" i="1"/>
  <c r="G24" i="1"/>
  <c r="G23" i="1"/>
  <c r="G22" i="1"/>
  <c r="G21" i="1"/>
  <c r="G20" i="1"/>
  <c r="G19" i="1"/>
  <c r="G18" i="1"/>
  <c r="I18" i="1" s="1"/>
  <c r="K18" i="1" s="1"/>
  <c r="G17" i="1"/>
  <c r="G16" i="1"/>
  <c r="G15" i="1"/>
  <c r="G14" i="1"/>
  <c r="G13" i="1"/>
  <c r="I13" i="1" l="1"/>
  <c r="G272" i="1"/>
  <c r="I47" i="1"/>
  <c r="K47" i="1" s="1"/>
  <c r="M47" i="1" s="1"/>
  <c r="I71" i="1"/>
  <c r="K71" i="1" s="1"/>
  <c r="M71" i="1" s="1"/>
  <c r="I239" i="1"/>
  <c r="K239" i="1" s="1"/>
  <c r="M239" i="1" s="1"/>
  <c r="I255" i="1"/>
  <c r="K255" i="1" s="1"/>
  <c r="M255" i="1" s="1"/>
  <c r="I145" i="1"/>
  <c r="K145" i="1" s="1"/>
  <c r="M145" i="1" s="1"/>
  <c r="I177" i="1"/>
  <c r="K177" i="1" s="1"/>
  <c r="M177" i="1" s="1"/>
  <c r="I201" i="1"/>
  <c r="K201" i="1" s="1"/>
  <c r="M201" i="1" s="1"/>
  <c r="I131" i="1"/>
  <c r="K131" i="1" s="1"/>
  <c r="M131" i="1" s="1"/>
  <c r="I39" i="1"/>
  <c r="K39" i="1" s="1"/>
  <c r="M39" i="1" s="1"/>
  <c r="I63" i="1"/>
  <c r="K63" i="1" s="1"/>
  <c r="M63" i="1" s="1"/>
  <c r="I79" i="1"/>
  <c r="K79" i="1" s="1"/>
  <c r="M79" i="1" s="1"/>
  <c r="I87" i="1"/>
  <c r="K87" i="1" s="1"/>
  <c r="M87" i="1" s="1"/>
  <c r="I95" i="1"/>
  <c r="K95" i="1" s="1"/>
  <c r="M95" i="1" s="1"/>
  <c r="K213" i="1"/>
  <c r="M213" i="1" s="1"/>
  <c r="I215" i="1"/>
  <c r="K215" i="1" s="1"/>
  <c r="M215" i="1" s="1"/>
  <c r="I231" i="1"/>
  <c r="K231" i="1" s="1"/>
  <c r="M231" i="1" s="1"/>
  <c r="I247" i="1"/>
  <c r="K247" i="1" s="1"/>
  <c r="M247" i="1" s="1"/>
  <c r="I263" i="1"/>
  <c r="K263" i="1" s="1"/>
  <c r="M263" i="1" s="1"/>
  <c r="I153" i="1"/>
  <c r="K153" i="1" s="1"/>
  <c r="M153" i="1" s="1"/>
  <c r="I161" i="1"/>
  <c r="K161" i="1" s="1"/>
  <c r="M161" i="1" s="1"/>
  <c r="I185" i="1"/>
  <c r="K185" i="1" s="1"/>
  <c r="M185" i="1" s="1"/>
  <c r="K218" i="1"/>
  <c r="M218" i="1" s="1"/>
  <c r="K13" i="1"/>
  <c r="M13" i="1" s="1"/>
  <c r="I140" i="1"/>
  <c r="K140" i="1" s="1"/>
  <c r="M140" i="1" s="1"/>
  <c r="I31" i="1"/>
  <c r="K31" i="1" s="1"/>
  <c r="M31" i="1" s="1"/>
  <c r="I55" i="1"/>
  <c r="K55" i="1" s="1"/>
  <c r="M55" i="1" s="1"/>
  <c r="K261" i="1"/>
  <c r="M261" i="1" s="1"/>
  <c r="I16" i="1"/>
  <c r="K16" i="1" s="1"/>
  <c r="M16" i="1" s="1"/>
  <c r="I24" i="1"/>
  <c r="K24" i="1" s="1"/>
  <c r="M24" i="1" s="1"/>
  <c r="I223" i="1"/>
  <c r="K223" i="1" s="1"/>
  <c r="M223" i="1" s="1"/>
  <c r="I137" i="1"/>
  <c r="K137" i="1" s="1"/>
  <c r="M137" i="1" s="1"/>
  <c r="I169" i="1"/>
  <c r="K169" i="1" s="1"/>
  <c r="M169" i="1" s="1"/>
  <c r="I193" i="1"/>
  <c r="K193" i="1" s="1"/>
  <c r="M193" i="1" s="1"/>
  <c r="I209" i="1"/>
  <c r="K209" i="1" s="1"/>
  <c r="M209" i="1" s="1"/>
  <c r="I21" i="1"/>
  <c r="K21" i="1" s="1"/>
  <c r="M21" i="1" s="1"/>
  <c r="I29" i="1"/>
  <c r="K29" i="1" s="1"/>
  <c r="M29" i="1" s="1"/>
  <c r="M129" i="1"/>
  <c r="I267" i="1"/>
  <c r="K267" i="1" s="1"/>
  <c r="M267" i="1" s="1"/>
  <c r="I227" i="1"/>
  <c r="K227" i="1" s="1"/>
  <c r="M227" i="1" s="1"/>
  <c r="I196" i="1"/>
  <c r="K196" i="1" s="1"/>
  <c r="M196" i="1" s="1"/>
  <c r="I172" i="1"/>
  <c r="K172" i="1" s="1"/>
  <c r="M172" i="1" s="1"/>
  <c r="I148" i="1"/>
  <c r="K148" i="1" s="1"/>
  <c r="M148" i="1" s="1"/>
  <c r="M156" i="1"/>
  <c r="M180" i="1"/>
  <c r="M123" i="1"/>
  <c r="I211" i="1"/>
  <c r="K211" i="1" s="1"/>
  <c r="M211" i="1" s="1"/>
  <c r="I28" i="1"/>
  <c r="K28" i="1" s="1"/>
  <c r="M28" i="1" s="1"/>
  <c r="I20" i="1"/>
  <c r="K20" i="1" s="1"/>
  <c r="M20" i="1" s="1"/>
  <c r="I123" i="1"/>
  <c r="K123" i="1" s="1"/>
  <c r="I115" i="1"/>
  <c r="K115" i="1" s="1"/>
  <c r="M115" i="1" s="1"/>
  <c r="I107" i="1"/>
  <c r="K107" i="1" s="1"/>
  <c r="M107" i="1" s="1"/>
  <c r="I99" i="1"/>
  <c r="K99" i="1" s="1"/>
  <c r="M99" i="1" s="1"/>
  <c r="I91" i="1"/>
  <c r="K91" i="1" s="1"/>
  <c r="M91" i="1" s="1"/>
  <c r="I83" i="1"/>
  <c r="K83" i="1" s="1"/>
  <c r="M83" i="1" s="1"/>
  <c r="I75" i="1"/>
  <c r="K75" i="1" s="1"/>
  <c r="M75" i="1" s="1"/>
  <c r="I67" i="1"/>
  <c r="K67" i="1" s="1"/>
  <c r="M67" i="1" s="1"/>
  <c r="I59" i="1"/>
  <c r="K59" i="1" s="1"/>
  <c r="M59" i="1" s="1"/>
  <c r="I51" i="1"/>
  <c r="K51" i="1" s="1"/>
  <c r="M51" i="1" s="1"/>
  <c r="I43" i="1"/>
  <c r="K43" i="1" s="1"/>
  <c r="M43" i="1" s="1"/>
  <c r="I35" i="1"/>
  <c r="K35" i="1" s="1"/>
  <c r="M35" i="1" s="1"/>
  <c r="I27" i="1"/>
  <c r="K27" i="1" s="1"/>
  <c r="M27" i="1" s="1"/>
  <c r="I19" i="1"/>
  <c r="K19" i="1" s="1"/>
  <c r="M19" i="1" s="1"/>
  <c r="I130" i="1"/>
  <c r="K130" i="1" s="1"/>
  <c r="M130" i="1" s="1"/>
  <c r="I82" i="1"/>
  <c r="K82" i="1" s="1"/>
  <c r="M82" i="1" s="1"/>
  <c r="I74" i="1"/>
  <c r="K74" i="1" s="1"/>
  <c r="M74" i="1" s="1"/>
  <c r="I66" i="1"/>
  <c r="K66" i="1" s="1"/>
  <c r="M66" i="1" s="1"/>
  <c r="I58" i="1"/>
  <c r="K58" i="1" s="1"/>
  <c r="M58" i="1" s="1"/>
  <c r="I50" i="1"/>
  <c r="K50" i="1" s="1"/>
  <c r="M50" i="1" s="1"/>
  <c r="I42" i="1"/>
  <c r="K42" i="1" s="1"/>
  <c r="M42" i="1" s="1"/>
  <c r="I34" i="1"/>
  <c r="K34" i="1" s="1"/>
  <c r="M34" i="1" s="1"/>
  <c r="M37" i="1"/>
  <c r="M45" i="1"/>
  <c r="M53" i="1"/>
  <c r="M61" i="1"/>
  <c r="M69" i="1"/>
  <c r="M77" i="1"/>
  <c r="M85" i="1"/>
  <c r="M93" i="1"/>
  <c r="M101" i="1"/>
  <c r="M109" i="1"/>
  <c r="M117" i="1"/>
  <c r="M125" i="1"/>
  <c r="M138" i="1"/>
  <c r="M146" i="1"/>
  <c r="M154" i="1"/>
  <c r="M162" i="1"/>
  <c r="M170" i="1"/>
  <c r="M178" i="1"/>
  <c r="M186" i="1"/>
  <c r="M194" i="1"/>
  <c r="M202" i="1"/>
  <c r="M216" i="1"/>
  <c r="M264" i="1"/>
  <c r="M132" i="1"/>
  <c r="M217" i="1"/>
  <c r="M225" i="1"/>
  <c r="M233" i="1"/>
  <c r="M241" i="1"/>
  <c r="M249" i="1"/>
  <c r="M257" i="1"/>
  <c r="M265" i="1"/>
  <c r="I208" i="1"/>
  <c r="K208" i="1" s="1"/>
  <c r="M208" i="1" s="1"/>
  <c r="I200" i="1"/>
  <c r="K200" i="1" s="1"/>
  <c r="M200" i="1" s="1"/>
  <c r="I192" i="1"/>
  <c r="K192" i="1" s="1"/>
  <c r="M192" i="1" s="1"/>
  <c r="I184" i="1"/>
  <c r="K184" i="1" s="1"/>
  <c r="M184" i="1" s="1"/>
  <c r="I176" i="1"/>
  <c r="K176" i="1" s="1"/>
  <c r="M176" i="1" s="1"/>
  <c r="I168" i="1"/>
  <c r="K168" i="1" s="1"/>
  <c r="M168" i="1" s="1"/>
  <c r="I160" i="1"/>
  <c r="K160" i="1" s="1"/>
  <c r="M160" i="1" s="1"/>
  <c r="I152" i="1"/>
  <c r="K152" i="1" s="1"/>
  <c r="M152" i="1" s="1"/>
  <c r="I144" i="1"/>
  <c r="K144" i="1" s="1"/>
  <c r="M144" i="1" s="1"/>
  <c r="I136" i="1"/>
  <c r="K136" i="1" s="1"/>
  <c r="M136" i="1" s="1"/>
  <c r="I129" i="1"/>
  <c r="K129" i="1" s="1"/>
  <c r="I25" i="1"/>
  <c r="K25" i="1" s="1"/>
  <c r="M25" i="1" s="1"/>
  <c r="I17" i="1"/>
  <c r="K17" i="1" s="1"/>
  <c r="M17" i="1" s="1"/>
  <c r="I270" i="1"/>
  <c r="K270" i="1" s="1"/>
  <c r="M270" i="1" s="1"/>
  <c r="I262" i="1"/>
  <c r="K262" i="1" s="1"/>
  <c r="M262" i="1" s="1"/>
  <c r="I254" i="1"/>
  <c r="K254" i="1" s="1"/>
  <c r="M254" i="1" s="1"/>
  <c r="I246" i="1"/>
  <c r="K246" i="1" s="1"/>
  <c r="M246" i="1" s="1"/>
  <c r="I238" i="1"/>
  <c r="K238" i="1" s="1"/>
  <c r="M238" i="1" s="1"/>
  <c r="I230" i="1"/>
  <c r="K230" i="1" s="1"/>
  <c r="M230" i="1" s="1"/>
  <c r="I222" i="1"/>
  <c r="K222" i="1" s="1"/>
  <c r="M222" i="1" s="1"/>
  <c r="I207" i="1"/>
  <c r="K207" i="1" s="1"/>
  <c r="M207" i="1" s="1"/>
  <c r="I199" i="1"/>
  <c r="K199" i="1" s="1"/>
  <c r="M199" i="1" s="1"/>
  <c r="I191" i="1"/>
  <c r="K191" i="1" s="1"/>
  <c r="M191" i="1" s="1"/>
  <c r="I183" i="1"/>
  <c r="K183" i="1" s="1"/>
  <c r="M183" i="1" s="1"/>
  <c r="I175" i="1"/>
  <c r="K175" i="1" s="1"/>
  <c r="M175" i="1" s="1"/>
  <c r="I167" i="1"/>
  <c r="K167" i="1" s="1"/>
  <c r="M167" i="1" s="1"/>
  <c r="I159" i="1"/>
  <c r="K159" i="1" s="1"/>
  <c r="M159" i="1" s="1"/>
  <c r="I151" i="1"/>
  <c r="K151" i="1" s="1"/>
  <c r="M151" i="1" s="1"/>
  <c r="I143" i="1"/>
  <c r="K143" i="1" s="1"/>
  <c r="M143" i="1" s="1"/>
  <c r="I135" i="1"/>
  <c r="K135" i="1" s="1"/>
  <c r="M135" i="1" s="1"/>
  <c r="I120" i="1"/>
  <c r="K120" i="1" s="1"/>
  <c r="M120" i="1" s="1"/>
  <c r="I104" i="1"/>
  <c r="K104" i="1" s="1"/>
  <c r="M104" i="1" s="1"/>
  <c r="I96" i="1"/>
  <c r="K96" i="1" s="1"/>
  <c r="M96" i="1" s="1"/>
  <c r="I72" i="1"/>
  <c r="K72" i="1" s="1"/>
  <c r="M72" i="1" s="1"/>
  <c r="I64" i="1"/>
  <c r="K64" i="1" s="1"/>
  <c r="M64" i="1" s="1"/>
  <c r="I48" i="1"/>
  <c r="K48" i="1" s="1"/>
  <c r="M48" i="1" s="1"/>
  <c r="I40" i="1"/>
  <c r="K40" i="1" s="1"/>
  <c r="M40" i="1" s="1"/>
  <c r="I23" i="1"/>
  <c r="K23" i="1" s="1"/>
  <c r="M23" i="1" s="1"/>
  <c r="I15" i="1"/>
  <c r="K15" i="1" s="1"/>
  <c r="M15" i="1" s="1"/>
  <c r="M164" i="1"/>
  <c r="M188" i="1"/>
  <c r="M204" i="1"/>
  <c r="M32" i="1"/>
  <c r="M56" i="1"/>
  <c r="M80" i="1"/>
  <c r="M88" i="1"/>
  <c r="M112" i="1"/>
  <c r="M212" i="1"/>
  <c r="M219" i="1"/>
  <c r="M235" i="1"/>
  <c r="M243" i="1"/>
  <c r="M251" i="1"/>
  <c r="M259" i="1"/>
  <c r="M18" i="1"/>
  <c r="M26" i="1"/>
  <c r="M33" i="1"/>
  <c r="M41" i="1"/>
  <c r="M49" i="1"/>
  <c r="M57" i="1"/>
  <c r="M65" i="1"/>
  <c r="M73" i="1"/>
  <c r="M81" i="1"/>
  <c r="M89" i="1"/>
  <c r="M97" i="1"/>
  <c r="M105" i="1"/>
  <c r="M113" i="1"/>
  <c r="M121" i="1"/>
  <c r="M134" i="1"/>
  <c r="M142" i="1"/>
  <c r="M150" i="1"/>
  <c r="M158" i="1"/>
  <c r="M166" i="1"/>
  <c r="M174" i="1"/>
  <c r="M182" i="1"/>
  <c r="M190" i="1"/>
  <c r="M198" i="1"/>
  <c r="M206" i="1"/>
  <c r="I268" i="1"/>
  <c r="K268" i="1" s="1"/>
  <c r="M268" i="1" s="1"/>
  <c r="I260" i="1"/>
  <c r="K260" i="1" s="1"/>
  <c r="M260" i="1" s="1"/>
  <c r="I252" i="1"/>
  <c r="K252" i="1" s="1"/>
  <c r="M252" i="1" s="1"/>
  <c r="I244" i="1"/>
  <c r="K244" i="1" s="1"/>
  <c r="M244" i="1" s="1"/>
  <c r="I236" i="1"/>
  <c r="K236" i="1" s="1"/>
  <c r="M236" i="1" s="1"/>
  <c r="I228" i="1"/>
  <c r="K228" i="1" s="1"/>
  <c r="M228" i="1" s="1"/>
  <c r="I220" i="1"/>
  <c r="K220" i="1" s="1"/>
  <c r="M220" i="1" s="1"/>
  <c r="I205" i="1"/>
  <c r="K205" i="1" s="1"/>
  <c r="M205" i="1" s="1"/>
  <c r="I197" i="1"/>
  <c r="K197" i="1" s="1"/>
  <c r="M197" i="1" s="1"/>
  <c r="I189" i="1"/>
  <c r="K189" i="1" s="1"/>
  <c r="M189" i="1" s="1"/>
  <c r="I181" i="1"/>
  <c r="K181" i="1" s="1"/>
  <c r="M181" i="1" s="1"/>
  <c r="I173" i="1"/>
  <c r="K173" i="1" s="1"/>
  <c r="M173" i="1" s="1"/>
  <c r="I165" i="1"/>
  <c r="K165" i="1" s="1"/>
  <c r="M165" i="1" s="1"/>
  <c r="I157" i="1"/>
  <c r="K157" i="1" s="1"/>
  <c r="M157" i="1" s="1"/>
  <c r="I149" i="1"/>
  <c r="K149" i="1" s="1"/>
  <c r="M149" i="1" s="1"/>
  <c r="I141" i="1"/>
  <c r="K141" i="1" s="1"/>
  <c r="M141" i="1" s="1"/>
  <c r="I126" i="1"/>
  <c r="K126" i="1" s="1"/>
  <c r="M126" i="1" s="1"/>
  <c r="I118" i="1"/>
  <c r="K118" i="1" s="1"/>
  <c r="M118" i="1" s="1"/>
  <c r="I110" i="1"/>
  <c r="K110" i="1" s="1"/>
  <c r="M110" i="1" s="1"/>
  <c r="I102" i="1"/>
  <c r="K102" i="1" s="1"/>
  <c r="M102" i="1" s="1"/>
  <c r="I94" i="1"/>
  <c r="K94" i="1" s="1"/>
  <c r="M94" i="1" s="1"/>
  <c r="I86" i="1"/>
  <c r="K86" i="1" s="1"/>
  <c r="M86" i="1" s="1"/>
  <c r="I78" i="1"/>
  <c r="K78" i="1" s="1"/>
  <c r="M78" i="1" s="1"/>
  <c r="I70" i="1"/>
  <c r="K70" i="1" s="1"/>
  <c r="M70" i="1" s="1"/>
  <c r="I62" i="1"/>
  <c r="K62" i="1" s="1"/>
  <c r="M62" i="1" s="1"/>
  <c r="I54" i="1"/>
  <c r="K54" i="1" s="1"/>
  <c r="M54" i="1" s="1"/>
  <c r="I46" i="1"/>
  <c r="K46" i="1" s="1"/>
  <c r="M46" i="1" s="1"/>
  <c r="I38" i="1"/>
  <c r="K38" i="1" s="1"/>
  <c r="M38" i="1" s="1"/>
  <c r="I22" i="1"/>
  <c r="K22" i="1" s="1"/>
  <c r="M22" i="1" s="1"/>
  <c r="I14" i="1"/>
  <c r="K14" i="1" s="1"/>
  <c r="M14" i="1" s="1"/>
  <c r="M139" i="1"/>
  <c r="M147" i="1"/>
  <c r="M155" i="1"/>
  <c r="M163" i="1"/>
  <c r="M171" i="1"/>
  <c r="M179" i="1"/>
  <c r="M187" i="1"/>
  <c r="M195" i="1"/>
  <c r="M203" i="1"/>
  <c r="M269" i="1"/>
  <c r="M90" i="1"/>
  <c r="M98" i="1"/>
  <c r="M106" i="1"/>
  <c r="M114" i="1"/>
  <c r="M122" i="1"/>
  <c r="M224" i="1"/>
  <c r="M232" i="1"/>
  <c r="M240" i="1"/>
  <c r="M248" i="1"/>
  <c r="M256" i="1"/>
  <c r="M271" i="1"/>
  <c r="M36" i="1"/>
  <c r="M44" i="1"/>
  <c r="M52" i="1"/>
  <c r="M60" i="1"/>
  <c r="M68" i="1"/>
  <c r="M76" i="1"/>
  <c r="M84" i="1"/>
  <c r="M92" i="1"/>
  <c r="M100" i="1"/>
  <c r="M108" i="1"/>
  <c r="M116" i="1"/>
  <c r="M124" i="1"/>
  <c r="M226" i="1"/>
  <c r="M234" i="1"/>
  <c r="M242" i="1"/>
  <c r="M250" i="1"/>
  <c r="M258" i="1"/>
  <c r="M266" i="1"/>
  <c r="M103" i="1"/>
  <c r="M111" i="1"/>
  <c r="M119" i="1"/>
  <c r="M127" i="1"/>
  <c r="M221" i="1"/>
  <c r="M229" i="1"/>
  <c r="M237" i="1"/>
  <c r="M245" i="1"/>
  <c r="M253" i="1"/>
</calcChain>
</file>

<file path=xl/sharedStrings.xml><?xml version="1.0" encoding="utf-8"?>
<sst xmlns="http://schemas.openxmlformats.org/spreadsheetml/2006/main" count="293" uniqueCount="289">
  <si>
    <t>SPECIAL EDUCATION FINANCE UNIT</t>
  </si>
  <si>
    <r>
      <t xml:space="preserve">USE PROGRAM CODE 266 </t>
    </r>
    <r>
      <rPr>
        <b/>
        <sz val="16"/>
        <color rgb="FFFF0000"/>
        <rFont val="Calibri"/>
        <family val="2"/>
        <scheme val="minor"/>
      </rPr>
      <t>ONLY</t>
    </r>
    <r>
      <rPr>
        <b/>
        <sz val="16"/>
        <color theme="1"/>
        <rFont val="Calibri"/>
        <family val="2"/>
        <scheme val="minor"/>
      </rPr>
      <t xml:space="preserve"> (Previous year) </t>
    </r>
  </si>
  <si>
    <t>DO NOT PRINT</t>
  </si>
  <si>
    <t>20-21</t>
  </si>
  <si>
    <t>ADJ. TOTAL</t>
  </si>
  <si>
    <t>Child Count</t>
  </si>
  <si>
    <t>ADJUSTED</t>
  </si>
  <si>
    <t>PSPS Survey</t>
  </si>
  <si>
    <t>PSPS AFR</t>
  </si>
  <si>
    <t>Carryover</t>
  </si>
  <si>
    <t>LEA #</t>
  </si>
  <si>
    <t>DISTRICT</t>
  </si>
  <si>
    <t xml:space="preserve"> COST PER CHILD</t>
  </si>
  <si>
    <t>COUNT</t>
  </si>
  <si>
    <t>PSPS</t>
  </si>
  <si>
    <t xml:space="preserve"> Amount spent in Program Code 268</t>
  </si>
  <si>
    <t>Program Code        266</t>
  </si>
  <si>
    <t>DEWITT SCHOOL DISTRICT</t>
  </si>
  <si>
    <t>STUTTGART SCHOOL DISTRICT</t>
  </si>
  <si>
    <t>CROSSETT SCHOOL DISTRICT</t>
  </si>
  <si>
    <t>HAMBURG SCHOOL DISTRICT</t>
  </si>
  <si>
    <t>COTTER SCHOOL DISTRICT</t>
  </si>
  <si>
    <t>MOUNTAIN HOME SCHOOL DISTRICT</t>
  </si>
  <si>
    <t>NORFORK SCHOOL DISTRICT</t>
  </si>
  <si>
    <t>BENTONVILLE SCHOOL DISTRICT</t>
  </si>
  <si>
    <t>DECATUR SCHOOL DISTRICT</t>
  </si>
  <si>
    <t>GENTRY SCHOOL DISTRICT</t>
  </si>
  <si>
    <t>GRAVETTE SCHOOL DISTRICT</t>
  </si>
  <si>
    <t>ROGERS SCHOOL DISTRICT</t>
  </si>
  <si>
    <t>SILOAM SPRINGS SCHOOL DISTRICT</t>
  </si>
  <si>
    <t>PEA RIDGE SCHOOL DISTRICT</t>
  </si>
  <si>
    <t>ARKANSAS ARTS ACADEMY</t>
  </si>
  <si>
    <t>FOUNDERS CLASSICAL ACADEMIES OF ARKANSAS</t>
  </si>
  <si>
    <t>ARKANSAS CONNECTIONS ACADEMY</t>
  </si>
  <si>
    <t>HOPE ACADEMY</t>
  </si>
  <si>
    <t>ALPENA SCHOOL DISTRICT</t>
  </si>
  <si>
    <t>BERGMAN SCHOOL DISTRICT</t>
  </si>
  <si>
    <t>HARRISON SCHOOL DISTRICT</t>
  </si>
  <si>
    <t>OMAHA SCHOOL DISTRICT</t>
  </si>
  <si>
    <t>VALLEY SPRINGS SCHOOL DISTRICT</t>
  </si>
  <si>
    <t>LEAD HILL SCHOOL DISTRICT</t>
  </si>
  <si>
    <t>HERMITAGE SCHOOL DISTRICT</t>
  </si>
  <si>
    <t>WARREN SCHOOL DISTRICT</t>
  </si>
  <si>
    <t>HAMPTON SCHOOL DISTRICT</t>
  </si>
  <si>
    <t>BERRYVILLE SCHOOL DISTRICT</t>
  </si>
  <si>
    <t>EUREKA SPRINGS SCHOOL DISTRICT</t>
  </si>
  <si>
    <t>GREEN FOREST SCHOOL DISTRICT</t>
  </si>
  <si>
    <t>DERMOTT SCHOOL DISTRICT</t>
  </si>
  <si>
    <t>LAKESIDE SCHOOL DISTRICT (CHICOT)</t>
  </si>
  <si>
    <t>ARKADELPHIA SCHOOL DISTRICT</t>
  </si>
  <si>
    <t>GURDON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</si>
  <si>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</si>
  <si>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</si>
  <si>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</si>
  <si>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</si>
  <si>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</si>
  <si>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</si>
  <si>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WEST SIDE SCHOOL DISTRICT (CLEBURNE)</t>
  </si>
  <si>
    <t>WOODLAWN SCHOOL DISTRICT</t>
  </si>
  <si>
    <t>CLEVELAND COUNTY SCHOOL DISTRICT</t>
  </si>
  <si>
    <t>MAGNOLIA SCHOOL DISTRICT</t>
  </si>
  <si>
    <t>EMERSON-TAYLOR-BRADLEY SCHOOL DISTRICT</t>
  </si>
  <si>
    <t>NEMO VISTA SCHOOL DISTRICT</t>
  </si>
  <si>
    <t>WONDERVIEW SCHOOL DISTRICT</t>
  </si>
  <si>
    <t>SOUTH CONWAY COUNTY SCHOOL DISTRICT</t>
  </si>
  <si>
    <t>BAY SCHOOL DISTRICT</t>
  </si>
  <si>
    <t>WESTSIDE SCHOOL DISTRICT (CRAIGHEAD)</t>
  </si>
  <si>
    <t>BROOKLAND SCHOOL DISTRICT</t>
  </si>
  <si>
    <t>BUFFALO IS. CENTRAL SCHOOL DISTRICT</t>
  </si>
  <si>
    <t>JONESBORO SCHOOL DISTRICT</t>
  </si>
  <si>
    <t>NETTLETON SCHOOL DISTRICT</t>
  </si>
  <si>
    <t>VALLEY VIEW SCHOOL DISTRICT</t>
  </si>
  <si>
    <t>RIVERSIDE SCHOOL DISTRICT</t>
  </si>
  <si>
    <t>ALMA SCHOOL DISTRICT</t>
  </si>
  <si>
    <t>CEDARVILLE SCHOOL DISTRICT</t>
  </si>
  <si>
    <t>MOUNTAINBURG SCHOOL DISTRICT</t>
  </si>
  <si>
    <t>VAN BUREN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</si>
  <si>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</si>
  <si>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</si>
  <si>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</si>
  <si>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</si>
  <si>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</si>
  <si>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FORDYCE SCHOOL DISTRICT</t>
  </si>
  <si>
    <t>DUMAS SCHOOL DISTRICT</t>
  </si>
  <si>
    <t>MCGEHEE SCHOOL DISTRICT</t>
  </si>
  <si>
    <t>DREW CENTRAL SCHOOL DISTRICT</t>
  </si>
  <si>
    <t>MONTICELLO SCHOOL DISTRICT</t>
  </si>
  <si>
    <t>CONWAY SCHOOL DISTRICT</t>
  </si>
  <si>
    <t>GREENBRIER SCHOOL DISTRICT</t>
  </si>
  <si>
    <t>GUY-PERKINS SCHOOL DISTRICT</t>
  </si>
  <si>
    <t>MAYFLOWER SCHOOL DISTRICT</t>
  </si>
  <si>
    <t>MT. VERNON/ENOLA SCHOOL DISTRICT</t>
  </si>
  <si>
    <t>VILONIA SCHOOL DISTRICT</t>
  </si>
  <si>
    <t>CHARLESTON SCHOOL DISTRICT</t>
  </si>
  <si>
    <t>COUNTY LINE SCHOOL DISTRICT</t>
  </si>
  <si>
    <t>OZARK SCHOOL DISTRICT</t>
  </si>
  <si>
    <t>MAMMOTH SPRING SCHOOL DISTRICT</t>
  </si>
  <si>
    <t>SALEM SCHOOL DISTRICT</t>
  </si>
  <si>
    <t>VIOLA SCHOOL DISTRICT</t>
  </si>
  <si>
    <t>CUTTER-MORNING STAR SCHOOL DISTRICT</t>
  </si>
  <si>
    <t>FOUNTAIN LAKE SCHOOL DISTRICT</t>
  </si>
  <si>
    <t>HOT SPRINGS SCHOOL DISTRICT</t>
  </si>
  <si>
    <t>JESSIEVILLE SCHOOL DISTRICT</t>
  </si>
  <si>
    <t>LAKE HAMILTON SCHOOL DISTRICT</t>
  </si>
  <si>
    <t>LAKESIDE SCHOOL DIST(GARLAND)</t>
  </si>
  <si>
    <t>MOUNTAIN PINE SCHOOL DISTRICT</t>
  </si>
  <si>
    <t>POYEN SCHOOL DISTRICT</t>
  </si>
  <si>
    <t>SHERIDAN SCHOOL DISTRICT</t>
  </si>
  <si>
    <t>MARMADUKE SCHOOL DISTRICT</t>
  </si>
  <si>
    <t>GREENE CO. TECH SCHOOL DISTRICT</t>
  </si>
  <si>
    <t>PARAGOULD SCHOOL DISTRICT</t>
  </si>
  <si>
    <t>BLEVINS SCHOOL DISTRICT</t>
  </si>
  <si>
    <t>HOPE SCHOOL DISTRICT</t>
  </si>
  <si>
    <t>SPRING HILL SCHOOL DISTRICT</t>
  </si>
  <si>
    <t>BISMARCK SCHOOL DISTRICT</t>
  </si>
  <si>
    <t>GLEN ROSE SCHOOL DISTRICT</t>
  </si>
  <si>
    <t>MAGNET COVE SCHOOL DISTRICT</t>
  </si>
  <si>
    <t>MALVERN SCHOOL DISTRICT</t>
  </si>
  <si>
    <t>OUACHITA SCHOOL DISTRICT</t>
  </si>
  <si>
    <t>DIERKS SCHOOL DISTRICT</t>
  </si>
  <si>
    <t>MINERAL SPRINGS SCHOOL DISTRICT</t>
  </si>
  <si>
    <t>NASHVILLE SCHOOL DISTRICT</t>
  </si>
  <si>
    <t>BATESVILLE SCHOOL DISTRICT</t>
  </si>
  <si>
    <t>SOUTHSIDE SCHOOL DISTRICT (INDEPENDENCE)</t>
  </si>
  <si>
    <t>MIDLAND SCHOOL DISTRICT</t>
  </si>
  <si>
    <t>CEDAR RIDGE SCHOOL DISTRICT</t>
  </si>
  <si>
    <t>CALICO ROCK SCHOOL DISTRICT</t>
  </si>
  <si>
    <t>MELBOURNE SCHOOL DISTRICT</t>
  </si>
  <si>
    <t>IZARD COUNTY CONSOLIDATED SCHOOL DISTRICT</t>
  </si>
  <si>
    <t>NEWPORT SCHOOL DISTRICT</t>
  </si>
  <si>
    <t>JACKSON CO. SCHOOL DISTRICT</t>
  </si>
  <si>
    <t>PINE BLUFF SCHOOL DISTRICT</t>
  </si>
  <si>
    <t>WATSON CHAPEL SCHOOL DISTRICT</t>
  </si>
  <si>
    <t>WHITE HALL SCHOOL DISTRICT</t>
  </si>
  <si>
    <t>FRIENDSHIP ASPIRE PINE BLUFF</t>
  </si>
  <si>
    <t>DEPARTMENT OF CORRECTION</t>
  </si>
  <si>
    <t>CLARKSVILLE SCHOOL DISTRICT</t>
  </si>
  <si>
    <t>LAMAR SCHOOL DISTRICT</t>
  </si>
  <si>
    <t>WESTSIDE SCHOOL DISTRICT (JOHNSON)</t>
  </si>
  <si>
    <t>LAFAYETTE COUNTY SCHOOL DISTRICT</t>
  </si>
  <si>
    <t>HOXIE SCHOOL DISTRICT</t>
  </si>
  <si>
    <t>SLOAN-HENDRIX SCHOOL DISTRICT</t>
  </si>
  <si>
    <t>HILLCREST SCHOOL DISTRICT</t>
  </si>
  <si>
    <t>LAWRENCE CO. SCHOOL DISTRICT</t>
  </si>
  <si>
    <t>IMBODEN CHARTER SCHOOL DISTRICT</t>
  </si>
  <si>
    <t>LEE COUNTY SCHOOL DISTRICT</t>
  </si>
  <si>
    <t>STAR CITY SCHOOL DISTRICT</t>
  </si>
  <si>
    <t>ASHDOWN SCHOOL DISTRICT</t>
  </si>
  <si>
    <t>FOREMAN SCHOOL DISTRICT</t>
  </si>
  <si>
    <t>BOONEVILLE SCHOOL DISTRICT</t>
  </si>
  <si>
    <t>MAGAZINE SCHOOL DISTRICT</t>
  </si>
  <si>
    <t>PARIS SCHOOL DISTRICT</t>
  </si>
  <si>
    <t>SCRANTON SCHOOL DISTRICT</t>
  </si>
  <si>
    <t>LONOKE SCHOOL DISTRICT</t>
  </si>
  <si>
    <t>ENGLAND SCHOOL DISTRICT</t>
  </si>
  <si>
    <t>CARLISLE SCHOOL DISTRICT</t>
  </si>
  <si>
    <t>CABOT SCHOOL DISTRICT</t>
  </si>
  <si>
    <t>HUNTSVILLE SCHOOL DISTRICT</t>
  </si>
  <si>
    <t>FLIPPIN SCHOOL DISTRICT</t>
  </si>
  <si>
    <t>YELLVILLE-SUMMIT SCHOOL DISTRICT</t>
  </si>
  <si>
    <t>GENOA CENTRAL SCHOOL DISTRICT</t>
  </si>
  <si>
    <t>FOUKE SCHOOL DISTRICT</t>
  </si>
  <si>
    <t>TEXARKANA SCHOOL DISTRICT</t>
  </si>
  <si>
    <t>ARMOREL SCHOOL DISTRICT</t>
  </si>
  <si>
    <t>BLYTHEVILLE SCHOOL DISTRICT</t>
  </si>
  <si>
    <t>RIVERCREST SCHOOL DISTRICT</t>
  </si>
  <si>
    <t>GOSNELL SCHOOL DISTRICT</t>
  </si>
  <si>
    <t>MANILA SCHOOL DISTRICT</t>
  </si>
  <si>
    <t>OSCEOLA SCHOOL DISTRICT</t>
  </si>
  <si>
    <t>BRINKLEY SCHOOL DISTRICT</t>
  </si>
  <si>
    <t>CLARENDON SCHOOL DISTRICT</t>
  </si>
  <si>
    <t>CADDO HILLS SCHOOL DISTRICT</t>
  </si>
  <si>
    <t>MOUNT IDA SCHOOL DISTRICT</t>
  </si>
  <si>
    <t>PRESCOTT SCHOOL DISTRICT</t>
  </si>
  <si>
    <t>NEVADA SCHOOL DISTRICT</t>
  </si>
  <si>
    <t>JASPER SCHOOL DISTRICT</t>
  </si>
  <si>
    <t>DEER/MT. JUDEA SCHOOL DISTRICT</t>
  </si>
  <si>
    <t>BEARDEN SCHOOL DISTRICT</t>
  </si>
  <si>
    <t>CAMDEN FAIRVIEW SCHOOL DISTRICT</t>
  </si>
  <si>
    <t>HARMONY GROVE SCHOOL DISTRICT (OUACHITA)</t>
  </si>
  <si>
    <t>EAST END SCHOOL DISTRICT</t>
  </si>
  <si>
    <t>PERRYVILLE SCHOOL DISTRICT</t>
  </si>
  <si>
    <t>BARTON-LEXA SCHOOL DISTRICT</t>
  </si>
  <si>
    <t>HELENA/ W. HELENA SCHOOL DISTRICT</t>
  </si>
  <si>
    <t>MARVELL-ELAINE SCHOOL DISTRICT</t>
  </si>
  <si>
    <t>KIPP DELTA</t>
  </si>
  <si>
    <t>CENTERPOINT SCHOOL DISTRICT</t>
  </si>
  <si>
    <t>KIRBY SCHOOL DISTRICT</t>
  </si>
  <si>
    <t>SOUTH PIKE COUNTY SCHOOL DISTRICT</t>
  </si>
  <si>
    <t>HARRISBURG SCHOOL DISTRICT</t>
  </si>
  <si>
    <t>MARKED TREE SCHOOL DISTRICT</t>
  </si>
  <si>
    <t>TRUMANN SCHOOL DISTRICT</t>
  </si>
  <si>
    <t>EAST POINSETT COUNTY SCHOOL DISTRICT</t>
  </si>
  <si>
    <t>MENA SCHOOL DISTRICT</t>
  </si>
  <si>
    <t>OUACHITA RIVER SCHOOL DISTRICT</t>
  </si>
  <si>
    <t>COSSATOT RIVER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</si>
  <si>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</si>
  <si>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</si>
  <si>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</si>
  <si>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</si>
  <si>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</si>
  <si>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DES ARC SCHOOL DISTRICT</t>
  </si>
  <si>
    <t>HAZEN SCHOOL DISTRICT</t>
  </si>
  <si>
    <t>LITTLE ROCK SCHOOL DISTRICT</t>
  </si>
  <si>
    <t>N. LITTLE ROCK SCHOOL DISTRICT</t>
  </si>
  <si>
    <t>PULASKI CO. SPECIAL SCHOOL DISTRICT</t>
  </si>
  <si>
    <t>JACKSONVILLE NORTH PULASKI SCHOOL DISTRICT</t>
  </si>
  <si>
    <t>ACADEMICS PLUS SCHOOL DISTRICT</t>
  </si>
  <si>
    <t>LISA ACADEMY</t>
  </si>
  <si>
    <t>ARKANSAS VIRTUAL ACADEMY</t>
  </si>
  <si>
    <t>ESTEM PUBLIC CHARTER SCHOOL</t>
  </si>
  <si>
    <t>GRADUATE ARKANSAS</t>
  </si>
  <si>
    <t>PREMIER HIGH SCHOOL OF LITTLE ROCK</t>
  </si>
  <si>
    <t>EXALT ACADEMY OF SOUTHWEST LITTLE ROCK</t>
  </si>
  <si>
    <t>SCHOLARMADE</t>
  </si>
  <si>
    <t>PREMIER HIGH SCHOOL OF NORTH LITTLE ROCK</t>
  </si>
  <si>
    <t>WESTWIND SCHOOL FOR THE PERFORMING ARTS</t>
  </si>
  <si>
    <t>ARKANSAS SCHOOL FOR THE BLIND</t>
  </si>
  <si>
    <t>ARKANSAS SCHOOL FOR THE DEAF</t>
  </si>
  <si>
    <t>DIVISION OF YOUTH SERVICES</t>
  </si>
  <si>
    <t>MAYNARD SCHOOL DISTRICT</t>
  </si>
  <si>
    <t>POCAHONTAS SCHOOL DISTRICT</t>
  </si>
  <si>
    <t>FORREST CITY SCHOOL DISTRICT</t>
  </si>
  <si>
    <t>PALESTINE-WHEATLEY SCHOOL DISTRICT</t>
  </si>
  <si>
    <t>BAUXITE SCHOOL DISTRICT</t>
  </si>
  <si>
    <t>BENTON SCHOOL DISTRICT</t>
  </si>
  <si>
    <t>BRYANT SCHOOL DISTRICT</t>
  </si>
  <si>
    <t>HARMONY GROVE SCH DIST(SALINE)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</si>
  <si>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</si>
  <si>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</si>
  <si>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</si>
  <si>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</si>
  <si>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</si>
  <si>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</si>
  <si>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</si>
  <si>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</si>
  <si>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FUTURE SCHOOL OF FORT SMITH</t>
  </si>
  <si>
    <t>DEQUEEN SCHOOL DISTRICT</t>
  </si>
  <si>
    <t>HORATIO SCHOOL DISTRICT</t>
  </si>
  <si>
    <t>CAVE CITY SCHOOL DISTRICT</t>
  </si>
  <si>
    <t>HIGHLAND SCHOOL DISTRICT</t>
  </si>
  <si>
    <t>MOUNTAIN VIEW SCHOOL DISTRICT</t>
  </si>
  <si>
    <t>EL DORADO SCHOOL DISTRICT</t>
  </si>
  <si>
    <t>JUNCTION CITY SCHOOL DISTRICT</t>
  </si>
  <si>
    <t>PARKERS CHAPEL SCHOOL DISTRICT</t>
  </si>
  <si>
    <t>SMACKOVER SCHOOL DISTRICT</t>
  </si>
  <si>
    <t>STRONG-HUTTIG SCHOOL DISTRICT</t>
  </si>
  <si>
    <t>CLINTON SCHOOL DISTRICT</t>
  </si>
  <si>
    <t>SHIRLEY SCHOOL DISTRICT</t>
  </si>
  <si>
    <t>SOUTH SIDE SCH DIST(VANBUREN)</t>
  </si>
  <si>
    <t>ELKINS SCHOOL DISTRICT</t>
  </si>
  <si>
    <t>FARMINGTON SCHOOL DISTRICT</t>
  </si>
  <si>
    <t>FAYETTEVILLE SCHOOL DISTRICT</t>
  </si>
  <si>
    <t>GREENLAND SCHOOL DISTRICT</t>
  </si>
  <si>
    <t>LINCOLN SCHOOL DISTRICT</t>
  </si>
  <si>
    <t>PRAIRIE GROVE SCHOOL DISTRICT</t>
  </si>
  <si>
    <t>SPRINGDALE SCHOOL DISTRICT</t>
  </si>
  <si>
    <t>WEST FORK SCHOOL DISTRICT</t>
  </si>
  <si>
    <t>HAAS HALL ACADEMY</t>
  </si>
  <si>
    <t>PREMIER HIGH SCHOOL OF SPRINGDALE</t>
  </si>
  <si>
    <t>BALD KNOB SCHOOL DISTRICT</t>
  </si>
  <si>
    <t>BEEBE SCHOOL DISTRICT</t>
  </si>
  <si>
    <t>BRADFORD SCHOOL DISTRICT</t>
  </si>
  <si>
    <t>WHITE CO. CENTRAL SCHOOL DISTRICT</t>
  </si>
  <si>
    <t>RIVERVIEW SCHOOL DISTRICT</t>
  </si>
  <si>
    <t>PANGBURN SCHOOL DISTRICT</t>
  </si>
  <si>
    <t>ROSE BUD SCHOOL DISTRICT</t>
  </si>
  <si>
    <t>SEARCY SCHOOL DISTRICT</t>
  </si>
  <si>
    <t>AUGUSTA SCHOOL DISTRICT</t>
  </si>
  <si>
    <t>MCCRORY SCHOOL DISTRICT</t>
  </si>
  <si>
    <t>DANVILLE SCHOOL DISTRICT</t>
  </si>
  <si>
    <t>DARDANELLE SCHOOL DISTRICT</t>
  </si>
  <si>
    <t>WESTERN YELL CO. SCHOOL DISTRICT</t>
  </si>
  <si>
    <t>TWO RIVERS SCHOOL DISTRICT</t>
  </si>
  <si>
    <t>FIN-22-032</t>
  </si>
  <si>
    <r>
      <t>Grant Award H027A</t>
    </r>
    <r>
      <rPr>
        <b/>
        <sz val="9"/>
        <color rgb="FFFF0000"/>
        <rFont val="Calibri"/>
        <family val="2"/>
        <scheme val="minor"/>
      </rPr>
      <t>21</t>
    </r>
    <r>
      <rPr>
        <b/>
        <sz val="9"/>
        <color theme="1"/>
        <rFont val="Calibri"/>
        <family val="2"/>
        <scheme val="minor"/>
      </rPr>
      <t>0018</t>
    </r>
  </si>
  <si>
    <t>MULBERRY PLEASANT VIEW BI-COUNTY SCHOOL DISTRICT</t>
  </si>
  <si>
    <t>ARKANSAS LIGHTHOUSE ACADEMIES</t>
  </si>
  <si>
    <t>PRIVATE SCHOOL PROPORTIONATE SHARE CARRYOVER WORKSHEET     FY 2022-23 (Carryover from 21-22)</t>
  </si>
  <si>
    <t>Grant Award H027A210018</t>
  </si>
  <si>
    <t>Download to a computer. Enter 21-22 AFR amount only in the box under Program Code 268. Formula will calculate the Carryover when 21-22 AFR amount is entered.</t>
  </si>
  <si>
    <t>2021-22</t>
  </si>
  <si>
    <t>21-22</t>
  </si>
  <si>
    <t>Total 21-22</t>
  </si>
  <si>
    <t>FIN-23-003</t>
  </si>
  <si>
    <t>Grant Award H027X210018</t>
  </si>
  <si>
    <t>ARP School Age (6703)                         FY21-22 FINAL ALLOC.</t>
  </si>
  <si>
    <t>IDEA Part B (6702)                         FY21-22 FINAL ALLOC.</t>
  </si>
  <si>
    <t>2021-22        Additional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</si>
</sst>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</font>
    <font>
      <sz val="11"/>
      <color rgb="FF000000"/>
      <name val="Times New Roman"/>
      <family val="1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43" fontId="7" fillId="0" borderId="0" xfId="0" applyNumberFormat="1" applyFont="1"/>
    <xf numFmtId="0" fontId="8" fillId="0" borderId="0" xfId="0" applyFont="1" applyAlignment="1">
      <alignment horizontal="center"/>
    </xf>
    <xf numFmtId="43" fontId="8" fillId="0" borderId="0" xfId="0" applyNumberFormat="1" applyFont="1"/>
    <xf numFmtId="0" fontId="8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9" fillId="2" borderId="3" xfId="0" applyNumberFormat="1" applyFont="1" applyFill="1" applyBorder="1" applyAlignment="1">
      <alignment horizontal="center"/>
    </xf>
    <xf numFmtId="43" fontId="9" fillId="2" borderId="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43" fontId="2" fillId="2" borderId="6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3" fontId="9" fillId="2" borderId="9" xfId="0" applyNumberFormat="1" applyFont="1" applyFill="1" applyBorder="1" applyAlignment="1">
      <alignment horizontal="center" vertical="center"/>
    </xf>
    <xf numFmtId="43" fontId="13" fillId="2" borderId="9" xfId="0" applyNumberFormat="1" applyFont="1" applyFill="1" applyBorder="1" applyAlignment="1">
      <alignment horizontal="center" wrapText="1"/>
    </xf>
    <xf numFmtId="43" fontId="2" fillId="0" borderId="10" xfId="1" applyFont="1" applyBorder="1"/>
    <xf numFmtId="43" fontId="2" fillId="0" borderId="11" xfId="1" applyFont="1" applyBorder="1"/>
    <xf numFmtId="43" fontId="9" fillId="3" borderId="11" xfId="0" applyNumberFormat="1" applyFont="1" applyFill="1" applyBorder="1"/>
    <xf numFmtId="0" fontId="2" fillId="3" borderId="11" xfId="0" applyFont="1" applyFill="1" applyBorder="1" applyAlignment="1">
      <alignment horizontal="center"/>
    </xf>
    <xf numFmtId="43" fontId="2" fillId="3" borderId="11" xfId="0" applyNumberFormat="1" applyFont="1" applyFill="1" applyBorder="1"/>
    <xf numFmtId="0" fontId="2" fillId="3" borderId="10" xfId="0" applyFont="1" applyFill="1" applyBorder="1" applyAlignment="1">
      <alignment horizontal="center"/>
    </xf>
    <xf numFmtId="43" fontId="2" fillId="3" borderId="10" xfId="0" applyNumberFormat="1" applyFont="1" applyFill="1" applyBorder="1"/>
    <xf numFmtId="43" fontId="9" fillId="3" borderId="11" xfId="1" applyFont="1" applyFill="1" applyBorder="1"/>
    <xf numFmtId="43" fontId="2" fillId="3" borderId="11" xfId="1" applyFont="1" applyFill="1" applyBorder="1"/>
    <xf numFmtId="3" fontId="2" fillId="3" borderId="10" xfId="0" applyNumberFormat="1" applyFont="1" applyFill="1" applyBorder="1" applyAlignment="1">
      <alignment horizontal="center"/>
    </xf>
    <xf numFmtId="43" fontId="2" fillId="0" borderId="10" xfId="1" applyFont="1" applyFill="1" applyBorder="1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15" fillId="0" borderId="10" xfId="0" applyFont="1" applyBorder="1" applyAlignment="1">
      <alignment horizontal="left"/>
    </xf>
    <xf numFmtId="43" fontId="16" fillId="0" borderId="10" xfId="1" applyFont="1" applyBorder="1" applyAlignment="1"/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10" xfId="0" applyFont="1" applyBorder="1"/>
    <xf numFmtId="43" fontId="0" fillId="3" borderId="0" xfId="0" applyNumberFormat="1" applyFill="1"/>
    <xf numFmtId="43" fontId="2" fillId="3" borderId="10" xfId="1" applyFont="1" applyFill="1" applyBorder="1"/>
    <xf numFmtId="0" fontId="14" fillId="3" borderId="10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wrapText="1"/>
    </xf>
    <xf numFmtId="14" fontId="9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4" borderId="9" xfId="0" applyFont="1" applyFill="1" applyBorder="1"/>
    <xf numFmtId="43" fontId="9" fillId="4" borderId="3" xfId="0" applyNumberFormat="1" applyFont="1" applyFill="1" applyBorder="1" applyAlignment="1">
      <alignment horizontal="center" wrapText="1"/>
    </xf>
    <xf numFmtId="43" fontId="2" fillId="4" borderId="6" xfId="0" applyNumberFormat="1" applyFont="1" applyFill="1" applyBorder="1" applyAlignment="1">
      <alignment horizontal="center" wrapText="1"/>
    </xf>
    <xf numFmtId="43" fontId="12" fillId="4" borderId="9" xfId="0" applyNumberFormat="1" applyFont="1" applyFill="1" applyBorder="1" applyAlignment="1">
      <alignment horizontal="center" wrapText="1"/>
    </xf>
    <xf numFmtId="43" fontId="9" fillId="5" borderId="3" xfId="0" applyNumberFormat="1" applyFont="1" applyFill="1" applyBorder="1" applyAlignment="1">
      <alignment horizontal="center"/>
    </xf>
    <xf numFmtId="43" fontId="10" fillId="5" borderId="9" xfId="0" applyNumberFormat="1" applyFont="1" applyFill="1" applyBorder="1" applyAlignment="1">
      <alignment horizontal="center" vertical="center" wrapText="1"/>
    </xf>
    <xf numFmtId="43" fontId="9" fillId="6" borderId="3" xfId="0" applyNumberFormat="1" applyFont="1" applyFill="1" applyBorder="1" applyAlignment="1">
      <alignment horizontal="center"/>
    </xf>
    <xf numFmtId="43" fontId="10" fillId="6" borderId="6" xfId="0" applyNumberFormat="1" applyFont="1" applyFill="1" applyBorder="1" applyAlignment="1">
      <alignment horizontal="center" wrapText="1"/>
    </xf>
    <xf numFmtId="43" fontId="10" fillId="6" borderId="9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vertical="center"/>
    </xf>
    <xf numFmtId="43" fontId="9" fillId="7" borderId="3" xfId="0" applyNumberFormat="1" applyFont="1" applyFill="1" applyBorder="1" applyAlignment="1">
      <alignment horizontal="center"/>
    </xf>
    <xf numFmtId="43" fontId="10" fillId="7" borderId="6" xfId="0" applyNumberFormat="1" applyFont="1" applyFill="1" applyBorder="1" applyAlignment="1">
      <alignment horizontal="center"/>
    </xf>
    <xf numFmtId="43" fontId="3" fillId="7" borderId="9" xfId="0" applyNumberFormat="1" applyFont="1" applyFill="1" applyBorder="1" applyAlignment="1">
      <alignment horizontal="center"/>
    </xf>
    <xf numFmtId="43" fontId="2" fillId="7" borderId="6" xfId="0" applyNumberFormat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4" fillId="0" borderId="0" xfId="0" applyFont="1"/>
    <xf numFmtId="0" fontId="19" fillId="0" borderId="0" xfId="0" applyFont="1"/>
    <xf numFmtId="43" fontId="2" fillId="0" borderId="11" xfId="1" applyFont="1" applyFill="1" applyBorder="1"/>
    <xf numFmtId="43" fontId="16" fillId="0" borderId="0" xfId="1" applyFont="1" applyBorder="1" applyAlignment="1"/>
    <xf numFmtId="43" fontId="10" fillId="5" borderId="6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3" borderId="1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66"/>
      <color rgb="FFFFFF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1663202</xdr:colOff>
      <xdr:row>3</xdr:row>
      <xdr:rowOff>10053</xdr:rowOff>
    </xdr:to>
    <xdr:pic>
      <xdr:nvPicPr>
        <xdr:cNvPr id="2" name="Picture 1" descr="/Users/ablake/Library/Containers/com.microsoft.Outlook/Data/Library/Caches/Signatures/signature_1424221102">
          <a:extLst>
            <a:ext uri="{FF2B5EF4-FFF2-40B4-BE49-F238E27FC236}">
              <a16:creationId xmlns:a16="http://schemas.microsoft.com/office/drawing/2014/main" id="{E967D857-5CBC-4ED1-AF2C-8F4C83EEA1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2272802" cy="581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6812-1574-4B0D-9980-5D4A643B8346}">
  <sheetPr>
    <pageSetUpPr fitToPage="1"/>
  </sheetPr>
  <dimension ref="A4:N285"/>
  <sheetViews>
    <sheetView tabSelected="1" workbookViewId="0">
      <pane ySplit="12" topLeftCell="A270" activePane="bottomLeft" state="frozen"/>
      <selection pane="bottomLeft" activeCell="H281" sqref="H281"/>
    </sheetView>
  </sheetViews>
  <sheetFormatPr defaultRowHeight="15" x14ac:dyDescent="0.25"/>
  <cols>
    <col min="1" max="1" width="3.5703125" style="1" customWidth="1"/>
    <col min="3" max="3" width="40.140625" customWidth="1"/>
    <col min="4" max="5" width="16.140625" style="2" customWidth="1"/>
    <col min="6" max="7" width="15.42578125" style="2" customWidth="1"/>
    <col min="8" max="8" width="11.28515625" customWidth="1"/>
    <col min="9" max="9" width="14.42578125" style="2" customWidth="1"/>
    <col min="10" max="10" width="10.5703125" style="3" customWidth="1"/>
    <col min="11" max="11" width="12.5703125" style="2" customWidth="1"/>
    <col min="12" max="13" width="13.42578125" style="2" customWidth="1"/>
    <col min="14" max="14" width="3.5703125" customWidth="1"/>
  </cols>
  <sheetData>
    <row r="4" spans="1:14" ht="21" x14ac:dyDescent="0.35"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4" ht="21" x14ac:dyDescent="0.35">
      <c r="B5" s="70" t="s">
        <v>278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21" x14ac:dyDescent="0.35">
      <c r="B6" s="70" t="s">
        <v>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4" ht="13.5" customHeight="1" x14ac:dyDescent="0.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4" ht="21" x14ac:dyDescent="0.35">
      <c r="B8" s="64" t="s">
        <v>2</v>
      </c>
      <c r="C8" s="65"/>
      <c r="D8" s="40"/>
      <c r="E8" s="40"/>
    </row>
    <row r="9" spans="1:14" ht="19.5" thickBot="1" x14ac:dyDescent="0.35">
      <c r="B9" s="4" t="s">
        <v>280</v>
      </c>
      <c r="C9" s="4"/>
      <c r="D9" s="5"/>
      <c r="E9" s="5"/>
      <c r="F9" s="5"/>
      <c r="G9" s="5"/>
      <c r="H9" s="4"/>
      <c r="I9" s="5"/>
      <c r="J9" s="6"/>
      <c r="K9" s="7"/>
      <c r="L9" s="7"/>
      <c r="M9" s="7"/>
      <c r="N9" s="8"/>
    </row>
    <row r="10" spans="1:14" x14ac:dyDescent="0.25">
      <c r="B10" s="9"/>
      <c r="C10" s="10"/>
      <c r="D10" s="51" t="s">
        <v>274</v>
      </c>
      <c r="E10" s="51" t="s">
        <v>274</v>
      </c>
      <c r="F10" s="53" t="s">
        <v>284</v>
      </c>
      <c r="G10" s="59" t="s">
        <v>281</v>
      </c>
      <c r="H10" s="45">
        <v>44166</v>
      </c>
      <c r="I10" s="59" t="s">
        <v>282</v>
      </c>
      <c r="J10" s="56" t="s">
        <v>3</v>
      </c>
      <c r="K10" s="11" t="s">
        <v>282</v>
      </c>
      <c r="L10" s="48" t="s">
        <v>282</v>
      </c>
      <c r="M10" s="12" t="s">
        <v>283</v>
      </c>
    </row>
    <row r="11" spans="1:14" ht="61.5" customHeight="1" x14ac:dyDescent="0.25">
      <c r="B11" s="13"/>
      <c r="C11" s="14"/>
      <c r="D11" s="68" t="s">
        <v>287</v>
      </c>
      <c r="E11" s="68" t="s">
        <v>286</v>
      </c>
      <c r="F11" s="54" t="s">
        <v>288</v>
      </c>
      <c r="G11" s="60" t="s">
        <v>4</v>
      </c>
      <c r="H11" s="46" t="s">
        <v>5</v>
      </c>
      <c r="I11" s="62" t="s">
        <v>6</v>
      </c>
      <c r="J11" s="57" t="s">
        <v>7</v>
      </c>
      <c r="K11" s="15" t="s">
        <v>6</v>
      </c>
      <c r="L11" s="49" t="s">
        <v>8</v>
      </c>
      <c r="M11" s="16" t="s">
        <v>9</v>
      </c>
    </row>
    <row r="12" spans="1:14" ht="39.75" thickBot="1" x14ac:dyDescent="0.3">
      <c r="B12" s="17" t="s">
        <v>10</v>
      </c>
      <c r="C12" s="18" t="s">
        <v>11</v>
      </c>
      <c r="D12" s="52" t="s">
        <v>275</v>
      </c>
      <c r="E12" s="52" t="s">
        <v>285</v>
      </c>
      <c r="F12" s="55" t="s">
        <v>279</v>
      </c>
      <c r="G12" s="61"/>
      <c r="H12" s="47"/>
      <c r="I12" s="63" t="s">
        <v>12</v>
      </c>
      <c r="J12" s="58" t="s">
        <v>13</v>
      </c>
      <c r="K12" s="19" t="s">
        <v>14</v>
      </c>
      <c r="L12" s="50" t="s">
        <v>15</v>
      </c>
      <c r="M12" s="20" t="s">
        <v>16</v>
      </c>
    </row>
    <row r="13" spans="1:14" x14ac:dyDescent="0.25">
      <c r="A13" s="1">
        <v>1</v>
      </c>
      <c r="B13" s="37">
        <v>101000</v>
      </c>
      <c r="C13" s="38" t="s">
        <v>17</v>
      </c>
      <c r="D13" s="21">
        <v>284947.71999999997</v>
      </c>
      <c r="E13" s="41">
        <v>62907.15</v>
      </c>
      <c r="F13" s="22">
        <v>11255.12</v>
      </c>
      <c r="G13" s="23">
        <f t="shared" ref="G13:G76" si="0">SUM(D13:F13)</f>
        <v>359109.99</v>
      </c>
      <c r="H13" s="42">
        <v>128</v>
      </c>
      <c r="I13" s="25">
        <f>SUM(G13/H13)</f>
        <v>2805.5467968749999</v>
      </c>
      <c r="J13" s="24">
        <v>0</v>
      </c>
      <c r="K13" s="25">
        <f>SUM(J13*I13)</f>
        <v>0</v>
      </c>
      <c r="L13" s="25"/>
      <c r="M13" s="25">
        <f>K13-L13</f>
        <v>0</v>
      </c>
    </row>
    <row r="14" spans="1:14" x14ac:dyDescent="0.25">
      <c r="A14" s="1">
        <v>2</v>
      </c>
      <c r="B14" s="37">
        <v>104000</v>
      </c>
      <c r="C14" s="38" t="s">
        <v>18</v>
      </c>
      <c r="D14" s="21">
        <v>394021.72</v>
      </c>
      <c r="E14" s="41">
        <v>95987.5</v>
      </c>
      <c r="F14" s="22">
        <v>17173.740000000002</v>
      </c>
      <c r="G14" s="23">
        <f t="shared" si="0"/>
        <v>507182.95999999996</v>
      </c>
      <c r="H14" s="42">
        <v>220</v>
      </c>
      <c r="I14" s="25">
        <f t="shared" ref="I14:I77" si="1">SUM(G14/H14)</f>
        <v>2305.3770909090908</v>
      </c>
      <c r="J14" s="26">
        <v>7</v>
      </c>
      <c r="K14" s="25">
        <f t="shared" ref="K14:K77" si="2">SUM(J14*I14)</f>
        <v>16137.639636363636</v>
      </c>
      <c r="L14" s="27"/>
      <c r="M14" s="27">
        <f t="shared" ref="M14:M78" si="3">K14-L14</f>
        <v>16137.639636363636</v>
      </c>
    </row>
    <row r="15" spans="1:14" x14ac:dyDescent="0.25">
      <c r="A15" s="1">
        <v>3</v>
      </c>
      <c r="B15" s="37">
        <v>201000</v>
      </c>
      <c r="C15" s="38" t="s">
        <v>19</v>
      </c>
      <c r="D15" s="21">
        <v>401237.45</v>
      </c>
      <c r="E15" s="41">
        <v>90253.759999999995</v>
      </c>
      <c r="F15" s="22">
        <v>16147.88</v>
      </c>
      <c r="G15" s="23">
        <f t="shared" si="0"/>
        <v>507639.09</v>
      </c>
      <c r="H15" s="42">
        <v>182</v>
      </c>
      <c r="I15" s="25">
        <f t="shared" si="1"/>
        <v>2789.2257692307694</v>
      </c>
      <c r="J15" s="26">
        <v>2</v>
      </c>
      <c r="K15" s="25">
        <f t="shared" si="2"/>
        <v>5578.4515384615388</v>
      </c>
      <c r="L15" s="27"/>
      <c r="M15" s="27">
        <f t="shared" si="3"/>
        <v>5578.4515384615388</v>
      </c>
    </row>
    <row r="16" spans="1:14" x14ac:dyDescent="0.25">
      <c r="A16" s="1">
        <v>4</v>
      </c>
      <c r="B16" s="37">
        <v>203000</v>
      </c>
      <c r="C16" s="38" t="s">
        <v>20</v>
      </c>
      <c r="D16" s="21">
        <v>419703.89</v>
      </c>
      <c r="E16" s="41">
        <v>89321.33</v>
      </c>
      <c r="F16" s="22">
        <v>15981.05</v>
      </c>
      <c r="G16" s="23">
        <f t="shared" si="0"/>
        <v>525006.27</v>
      </c>
      <c r="H16" s="42">
        <v>174</v>
      </c>
      <c r="I16" s="25">
        <f t="shared" si="1"/>
        <v>3017.2774137931037</v>
      </c>
      <c r="J16" s="26">
        <v>0</v>
      </c>
      <c r="K16" s="25">
        <f t="shared" si="2"/>
        <v>0</v>
      </c>
      <c r="L16" s="27"/>
      <c r="M16" s="27">
        <f t="shared" si="3"/>
        <v>0</v>
      </c>
    </row>
    <row r="17" spans="1:13" x14ac:dyDescent="0.25">
      <c r="A17" s="1">
        <v>5</v>
      </c>
      <c r="B17" s="37">
        <v>302000</v>
      </c>
      <c r="C17" s="38" t="s">
        <v>21</v>
      </c>
      <c r="D17" s="21">
        <v>171325.46</v>
      </c>
      <c r="E17" s="41">
        <v>41216.04</v>
      </c>
      <c r="F17" s="22">
        <v>7374.23</v>
      </c>
      <c r="G17" s="23">
        <f t="shared" si="0"/>
        <v>219915.73</v>
      </c>
      <c r="H17" s="42">
        <v>98</v>
      </c>
      <c r="I17" s="25">
        <f t="shared" si="1"/>
        <v>2244.0380612244899</v>
      </c>
      <c r="J17" s="26">
        <v>0</v>
      </c>
      <c r="K17" s="25">
        <f t="shared" si="2"/>
        <v>0</v>
      </c>
      <c r="L17" s="27"/>
      <c r="M17" s="27">
        <f t="shared" si="3"/>
        <v>0</v>
      </c>
    </row>
    <row r="18" spans="1:13" x14ac:dyDescent="0.25">
      <c r="A18" s="1">
        <v>6</v>
      </c>
      <c r="B18" s="37">
        <v>303000</v>
      </c>
      <c r="C18" s="38" t="s">
        <v>22</v>
      </c>
      <c r="D18" s="21">
        <v>846024.57</v>
      </c>
      <c r="E18" s="41">
        <v>211388</v>
      </c>
      <c r="F18" s="22">
        <v>37820.78</v>
      </c>
      <c r="G18" s="23">
        <f t="shared" si="0"/>
        <v>1095233.3499999999</v>
      </c>
      <c r="H18" s="42">
        <v>542</v>
      </c>
      <c r="I18" s="25">
        <f t="shared" si="1"/>
        <v>2020.7257380073797</v>
      </c>
      <c r="J18" s="26">
        <v>2</v>
      </c>
      <c r="K18" s="25">
        <f t="shared" si="2"/>
        <v>4041.4514760147595</v>
      </c>
      <c r="L18" s="27"/>
      <c r="M18" s="27">
        <f t="shared" si="3"/>
        <v>4041.4514760147595</v>
      </c>
    </row>
    <row r="19" spans="1:13" x14ac:dyDescent="0.25">
      <c r="A19" s="1">
        <v>7</v>
      </c>
      <c r="B19" s="37">
        <v>304000</v>
      </c>
      <c r="C19" s="38" t="s">
        <v>23</v>
      </c>
      <c r="D19" s="21">
        <v>122436.37</v>
      </c>
      <c r="E19" s="41">
        <v>24409.759999999998</v>
      </c>
      <c r="F19" s="22">
        <v>4367.3</v>
      </c>
      <c r="G19" s="23">
        <f t="shared" si="0"/>
        <v>151213.43</v>
      </c>
      <c r="H19" s="42">
        <v>74</v>
      </c>
      <c r="I19" s="25">
        <f t="shared" si="1"/>
        <v>2043.4247297297297</v>
      </c>
      <c r="J19" s="26">
        <v>0</v>
      </c>
      <c r="K19" s="25">
        <f t="shared" si="2"/>
        <v>0</v>
      </c>
      <c r="L19" s="27"/>
      <c r="M19" s="27">
        <f t="shared" si="3"/>
        <v>0</v>
      </c>
    </row>
    <row r="20" spans="1:13" x14ac:dyDescent="0.25">
      <c r="A20" s="1">
        <v>8</v>
      </c>
      <c r="B20" s="37">
        <v>401000</v>
      </c>
      <c r="C20" s="38" t="s">
        <v>24</v>
      </c>
      <c r="D20" s="21">
        <v>3135735.05</v>
      </c>
      <c r="E20" s="41">
        <v>916960.97</v>
      </c>
      <c r="F20" s="22">
        <v>164059.37</v>
      </c>
      <c r="G20" s="23">
        <f t="shared" si="0"/>
        <v>4216755.3899999997</v>
      </c>
      <c r="H20" s="42">
        <v>2002</v>
      </c>
      <c r="I20" s="25">
        <f t="shared" si="1"/>
        <v>2106.2714235764233</v>
      </c>
      <c r="J20" s="26">
        <v>21</v>
      </c>
      <c r="K20" s="25">
        <f t="shared" si="2"/>
        <v>44231.699895104888</v>
      </c>
      <c r="L20" s="27"/>
      <c r="M20" s="27">
        <f t="shared" si="3"/>
        <v>44231.699895104888</v>
      </c>
    </row>
    <row r="21" spans="1:13" x14ac:dyDescent="0.25">
      <c r="A21" s="1">
        <v>9</v>
      </c>
      <c r="B21" s="37">
        <v>402000</v>
      </c>
      <c r="C21" s="38" t="s">
        <v>25</v>
      </c>
      <c r="D21" s="21">
        <v>119379.09</v>
      </c>
      <c r="E21" s="41">
        <v>28145.79</v>
      </c>
      <c r="F21" s="22">
        <v>5035.74</v>
      </c>
      <c r="G21" s="23">
        <f t="shared" si="0"/>
        <v>152560.62</v>
      </c>
      <c r="H21" s="42">
        <v>85</v>
      </c>
      <c r="I21" s="25">
        <f t="shared" si="1"/>
        <v>1794.8308235294116</v>
      </c>
      <c r="J21" s="26">
        <v>0</v>
      </c>
      <c r="K21" s="25">
        <f t="shared" si="2"/>
        <v>0</v>
      </c>
      <c r="L21" s="27"/>
      <c r="M21" s="27">
        <f t="shared" si="3"/>
        <v>0</v>
      </c>
    </row>
    <row r="22" spans="1:13" x14ac:dyDescent="0.25">
      <c r="A22" s="1">
        <v>10</v>
      </c>
      <c r="B22" s="37">
        <v>403000</v>
      </c>
      <c r="C22" s="38" t="s">
        <v>26</v>
      </c>
      <c r="D22" s="21">
        <v>326527.69</v>
      </c>
      <c r="E22" s="41">
        <v>84055.93</v>
      </c>
      <c r="F22" s="22">
        <v>15038.99</v>
      </c>
      <c r="G22" s="23">
        <f t="shared" si="0"/>
        <v>425622.61</v>
      </c>
      <c r="H22" s="42">
        <v>205</v>
      </c>
      <c r="I22" s="25">
        <f t="shared" si="1"/>
        <v>2076.2078536585364</v>
      </c>
      <c r="J22" s="26">
        <v>0</v>
      </c>
      <c r="K22" s="25">
        <f t="shared" si="2"/>
        <v>0</v>
      </c>
      <c r="L22" s="27"/>
      <c r="M22" s="27">
        <f t="shared" si="3"/>
        <v>0</v>
      </c>
    </row>
    <row r="23" spans="1:13" x14ac:dyDescent="0.25">
      <c r="A23" s="1">
        <v>11</v>
      </c>
      <c r="B23" s="37">
        <v>404000</v>
      </c>
      <c r="C23" s="38" t="s">
        <v>27</v>
      </c>
      <c r="D23" s="21">
        <v>351070.02</v>
      </c>
      <c r="E23" s="41">
        <v>96074.07</v>
      </c>
      <c r="F23" s="22">
        <v>17189.23</v>
      </c>
      <c r="G23" s="23">
        <f t="shared" si="0"/>
        <v>464333.32</v>
      </c>
      <c r="H23" s="42">
        <v>240</v>
      </c>
      <c r="I23" s="25">
        <f t="shared" si="1"/>
        <v>1934.7221666666667</v>
      </c>
      <c r="J23" s="26">
        <v>1</v>
      </c>
      <c r="K23" s="25">
        <f t="shared" si="2"/>
        <v>1934.7221666666667</v>
      </c>
      <c r="L23" s="27"/>
      <c r="M23" s="27">
        <f t="shared" si="3"/>
        <v>1934.7221666666667</v>
      </c>
    </row>
    <row r="24" spans="1:13" x14ac:dyDescent="0.25">
      <c r="A24" s="1">
        <v>12</v>
      </c>
      <c r="B24" s="37">
        <v>405000</v>
      </c>
      <c r="C24" s="38" t="s">
        <v>28</v>
      </c>
      <c r="D24" s="21">
        <v>2948344.56</v>
      </c>
      <c r="E24" s="41">
        <v>791335.38</v>
      </c>
      <c r="F24" s="22">
        <v>141582.89000000001</v>
      </c>
      <c r="G24" s="23">
        <f t="shared" si="0"/>
        <v>3881262.83</v>
      </c>
      <c r="H24" s="42">
        <v>1934</v>
      </c>
      <c r="I24" s="25">
        <f t="shared" si="1"/>
        <v>2006.8577197518098</v>
      </c>
      <c r="J24" s="26">
        <v>37</v>
      </c>
      <c r="K24" s="25">
        <f t="shared" si="2"/>
        <v>74253.735630816955</v>
      </c>
      <c r="L24" s="27"/>
      <c r="M24" s="27">
        <f t="shared" si="3"/>
        <v>74253.735630816955</v>
      </c>
    </row>
    <row r="25" spans="1:13" x14ac:dyDescent="0.25">
      <c r="A25" s="1">
        <v>13</v>
      </c>
      <c r="B25" s="37">
        <v>406000</v>
      </c>
      <c r="C25" s="38" t="s">
        <v>29</v>
      </c>
      <c r="D25" s="21">
        <v>728444.59</v>
      </c>
      <c r="E25" s="41">
        <v>212949.67</v>
      </c>
      <c r="F25" s="22">
        <v>38100.19</v>
      </c>
      <c r="G25" s="23">
        <f t="shared" si="0"/>
        <v>979494.45</v>
      </c>
      <c r="H25" s="42">
        <v>567</v>
      </c>
      <c r="I25" s="25">
        <f t="shared" si="1"/>
        <v>1727.5034391534391</v>
      </c>
      <c r="J25" s="26">
        <v>23</v>
      </c>
      <c r="K25" s="25">
        <f t="shared" si="2"/>
        <v>39732.579100529096</v>
      </c>
      <c r="L25" s="27"/>
      <c r="M25" s="27">
        <f t="shared" si="3"/>
        <v>39732.579100529096</v>
      </c>
    </row>
    <row r="26" spans="1:13" x14ac:dyDescent="0.25">
      <c r="A26" s="1">
        <v>14</v>
      </c>
      <c r="B26" s="37">
        <v>407000</v>
      </c>
      <c r="C26" s="38" t="s">
        <v>30</v>
      </c>
      <c r="D26" s="21">
        <v>380305.1</v>
      </c>
      <c r="E26" s="41">
        <v>108758.89</v>
      </c>
      <c r="F26" s="22">
        <v>19458.75</v>
      </c>
      <c r="G26" s="23">
        <f t="shared" si="0"/>
        <v>508522.74</v>
      </c>
      <c r="H26" s="42">
        <v>317</v>
      </c>
      <c r="I26" s="25">
        <f t="shared" si="1"/>
        <v>1604.1726813880125</v>
      </c>
      <c r="J26" s="26">
        <v>0</v>
      </c>
      <c r="K26" s="25">
        <f t="shared" si="2"/>
        <v>0</v>
      </c>
      <c r="L26" s="27"/>
      <c r="M26" s="27">
        <f t="shared" si="3"/>
        <v>0</v>
      </c>
    </row>
    <row r="27" spans="1:13" x14ac:dyDescent="0.25">
      <c r="A27" s="1">
        <v>15</v>
      </c>
      <c r="B27" s="37">
        <v>440700</v>
      </c>
      <c r="C27" s="38" t="s">
        <v>31</v>
      </c>
      <c r="D27" s="21">
        <v>208017.38</v>
      </c>
      <c r="E27" s="41">
        <v>59728.69</v>
      </c>
      <c r="F27" s="22">
        <v>10686.45</v>
      </c>
      <c r="G27" s="23">
        <f t="shared" si="0"/>
        <v>278432.52</v>
      </c>
      <c r="H27" s="42">
        <v>121</v>
      </c>
      <c r="I27" s="25">
        <f t="shared" si="1"/>
        <v>2301.0952066115706</v>
      </c>
      <c r="J27" s="26">
        <v>0</v>
      </c>
      <c r="K27" s="25">
        <f t="shared" si="2"/>
        <v>0</v>
      </c>
      <c r="L27" s="27"/>
      <c r="M27" s="27">
        <f t="shared" si="3"/>
        <v>0</v>
      </c>
    </row>
    <row r="28" spans="1:13" x14ac:dyDescent="0.25">
      <c r="A28" s="1">
        <v>16</v>
      </c>
      <c r="B28" s="37">
        <v>442700</v>
      </c>
      <c r="C28" s="39" t="s">
        <v>32</v>
      </c>
      <c r="D28" s="21">
        <v>189483.86</v>
      </c>
      <c r="E28" s="41">
        <v>50975.57</v>
      </c>
      <c r="F28" s="22">
        <v>9120.36</v>
      </c>
      <c r="G28" s="23">
        <f t="shared" si="0"/>
        <v>249579.78999999998</v>
      </c>
      <c r="H28" s="42">
        <v>81</v>
      </c>
      <c r="I28" s="25">
        <f t="shared" si="1"/>
        <v>3081.2319753086417</v>
      </c>
      <c r="J28" s="26">
        <v>0</v>
      </c>
      <c r="K28" s="25">
        <f t="shared" si="2"/>
        <v>0</v>
      </c>
      <c r="L28" s="27"/>
      <c r="M28" s="27">
        <f t="shared" si="3"/>
        <v>0</v>
      </c>
    </row>
    <row r="29" spans="1:13" x14ac:dyDescent="0.25">
      <c r="A29" s="1">
        <v>17</v>
      </c>
      <c r="B29" s="37">
        <v>444700</v>
      </c>
      <c r="C29" s="38" t="s">
        <v>33</v>
      </c>
      <c r="D29" s="21">
        <v>540333.6</v>
      </c>
      <c r="E29" s="41">
        <v>140600.98000000001</v>
      </c>
      <c r="F29" s="22">
        <v>25155.83</v>
      </c>
      <c r="G29" s="23">
        <f t="shared" si="0"/>
        <v>706090.40999999992</v>
      </c>
      <c r="H29" s="42">
        <v>356</v>
      </c>
      <c r="I29" s="25">
        <f t="shared" si="1"/>
        <v>1983.4000280898874</v>
      </c>
      <c r="J29" s="26">
        <v>0</v>
      </c>
      <c r="K29" s="25">
        <f t="shared" si="2"/>
        <v>0</v>
      </c>
      <c r="L29" s="27"/>
      <c r="M29" s="27">
        <f t="shared" si="3"/>
        <v>0</v>
      </c>
    </row>
    <row r="30" spans="1:13" x14ac:dyDescent="0.25">
      <c r="A30" s="1">
        <v>18</v>
      </c>
      <c r="B30" s="37">
        <v>445700</v>
      </c>
      <c r="C30" s="38" t="s">
        <v>34</v>
      </c>
      <c r="D30" s="21">
        <v>13482.68</v>
      </c>
      <c r="E30" s="41">
        <v>2807.22</v>
      </c>
      <c r="F30" s="22">
        <v>502.26</v>
      </c>
      <c r="G30" s="23">
        <f t="shared" si="0"/>
        <v>16792.16</v>
      </c>
      <c r="H30" s="26">
        <v>16</v>
      </c>
      <c r="I30" s="25">
        <f t="shared" si="1"/>
        <v>1049.51</v>
      </c>
      <c r="J30" s="26">
        <v>0</v>
      </c>
      <c r="K30" s="25">
        <f t="shared" si="2"/>
        <v>0</v>
      </c>
      <c r="L30" s="27"/>
      <c r="M30" s="27">
        <f t="shared" si="3"/>
        <v>0</v>
      </c>
    </row>
    <row r="31" spans="1:13" x14ac:dyDescent="0.25">
      <c r="A31" s="1">
        <v>19</v>
      </c>
      <c r="B31" s="37">
        <v>501000</v>
      </c>
      <c r="C31" s="38" t="s">
        <v>35</v>
      </c>
      <c r="D31" s="21">
        <v>122252.15</v>
      </c>
      <c r="E31" s="41">
        <v>24746.9</v>
      </c>
      <c r="F31" s="28">
        <v>4427.63</v>
      </c>
      <c r="G31" s="23">
        <f t="shared" si="0"/>
        <v>151426.68</v>
      </c>
      <c r="H31" s="42">
        <v>93</v>
      </c>
      <c r="I31" s="25">
        <f t="shared" si="1"/>
        <v>1628.2438709677419</v>
      </c>
      <c r="J31" s="26">
        <v>0</v>
      </c>
      <c r="K31" s="25">
        <f t="shared" si="2"/>
        <v>0</v>
      </c>
      <c r="L31" s="27"/>
      <c r="M31" s="27">
        <f t="shared" si="3"/>
        <v>0</v>
      </c>
    </row>
    <row r="32" spans="1:13" x14ac:dyDescent="0.25">
      <c r="A32" s="1">
        <v>20</v>
      </c>
      <c r="B32" s="37">
        <v>502000</v>
      </c>
      <c r="C32" s="38" t="s">
        <v>36</v>
      </c>
      <c r="D32" s="21">
        <v>211442.73</v>
      </c>
      <c r="E32" s="41">
        <v>57046.86</v>
      </c>
      <c r="F32" s="28">
        <v>10206.620000000001</v>
      </c>
      <c r="G32" s="23">
        <f t="shared" si="0"/>
        <v>278696.21000000002</v>
      </c>
      <c r="H32" s="42">
        <v>129</v>
      </c>
      <c r="I32" s="25">
        <f t="shared" si="1"/>
        <v>2160.4357364341085</v>
      </c>
      <c r="J32" s="26">
        <v>0</v>
      </c>
      <c r="K32" s="25">
        <f t="shared" si="2"/>
        <v>0</v>
      </c>
      <c r="L32" s="27"/>
      <c r="M32" s="27">
        <f t="shared" si="3"/>
        <v>0</v>
      </c>
    </row>
    <row r="33" spans="1:13" x14ac:dyDescent="0.25">
      <c r="A33" s="1">
        <v>21</v>
      </c>
      <c r="B33" s="37">
        <v>503000</v>
      </c>
      <c r="C33" s="38" t="s">
        <v>37</v>
      </c>
      <c r="D33" s="21">
        <v>589680.5</v>
      </c>
      <c r="E33" s="41">
        <v>147785.07</v>
      </c>
      <c r="F33" s="22">
        <v>26441.18</v>
      </c>
      <c r="G33" s="23">
        <f t="shared" si="0"/>
        <v>763906.75000000012</v>
      </c>
      <c r="H33" s="42">
        <v>344</v>
      </c>
      <c r="I33" s="25">
        <f t="shared" si="1"/>
        <v>2220.6591569767447</v>
      </c>
      <c r="J33" s="26">
        <v>3</v>
      </c>
      <c r="K33" s="25">
        <f t="shared" si="2"/>
        <v>6661.9774709302346</v>
      </c>
      <c r="L33" s="27"/>
      <c r="M33" s="27">
        <f t="shared" si="3"/>
        <v>6661.9774709302346</v>
      </c>
    </row>
    <row r="34" spans="1:13" x14ac:dyDescent="0.25">
      <c r="A34" s="1">
        <v>22</v>
      </c>
      <c r="B34" s="37">
        <v>504000</v>
      </c>
      <c r="C34" s="38" t="s">
        <v>38</v>
      </c>
      <c r="D34" s="21">
        <v>97955.49</v>
      </c>
      <c r="E34" s="41">
        <v>20579.55</v>
      </c>
      <c r="F34" s="22">
        <v>3682.02</v>
      </c>
      <c r="G34" s="23">
        <f t="shared" si="0"/>
        <v>122217.06000000001</v>
      </c>
      <c r="H34" s="42">
        <v>58</v>
      </c>
      <c r="I34" s="25">
        <f t="shared" si="1"/>
        <v>2107.1906896551727</v>
      </c>
      <c r="J34" s="26">
        <v>0</v>
      </c>
      <c r="K34" s="25">
        <f t="shared" si="2"/>
        <v>0</v>
      </c>
      <c r="L34" s="27"/>
      <c r="M34" s="27">
        <f t="shared" si="3"/>
        <v>0</v>
      </c>
    </row>
    <row r="35" spans="1:13" x14ac:dyDescent="0.25">
      <c r="A35" s="1">
        <v>23</v>
      </c>
      <c r="B35" s="37">
        <v>505000</v>
      </c>
      <c r="C35" s="38" t="s">
        <v>39</v>
      </c>
      <c r="D35" s="21">
        <v>181669.83</v>
      </c>
      <c r="E35" s="41">
        <v>42993.2</v>
      </c>
      <c r="F35" s="22">
        <v>7692.19</v>
      </c>
      <c r="G35" s="23">
        <f t="shared" si="0"/>
        <v>232355.21999999997</v>
      </c>
      <c r="H35" s="42">
        <v>106</v>
      </c>
      <c r="I35" s="25">
        <f t="shared" si="1"/>
        <v>2192.0303773584901</v>
      </c>
      <c r="J35" s="26">
        <v>0</v>
      </c>
      <c r="K35" s="25">
        <f t="shared" si="2"/>
        <v>0</v>
      </c>
      <c r="L35" s="27"/>
      <c r="M35" s="27">
        <f t="shared" si="3"/>
        <v>0</v>
      </c>
    </row>
    <row r="36" spans="1:13" x14ac:dyDescent="0.25">
      <c r="A36" s="1">
        <v>24</v>
      </c>
      <c r="B36" s="37">
        <v>506000</v>
      </c>
      <c r="C36" s="38" t="s">
        <v>40</v>
      </c>
      <c r="D36" s="21">
        <v>95933.71</v>
      </c>
      <c r="E36" s="41">
        <v>20639.560000000001</v>
      </c>
      <c r="F36" s="22">
        <v>3692.75</v>
      </c>
      <c r="G36" s="23">
        <f t="shared" si="0"/>
        <v>120266.02</v>
      </c>
      <c r="H36" s="42">
        <v>57</v>
      </c>
      <c r="I36" s="25">
        <f t="shared" si="1"/>
        <v>2109.9301754385965</v>
      </c>
      <c r="J36" s="26">
        <v>0</v>
      </c>
      <c r="K36" s="25">
        <f t="shared" si="2"/>
        <v>0</v>
      </c>
      <c r="L36" s="27"/>
      <c r="M36" s="27">
        <f t="shared" si="3"/>
        <v>0</v>
      </c>
    </row>
    <row r="37" spans="1:13" x14ac:dyDescent="0.25">
      <c r="A37" s="1">
        <v>25</v>
      </c>
      <c r="B37" s="37">
        <v>601000</v>
      </c>
      <c r="C37" s="38" t="s">
        <v>41</v>
      </c>
      <c r="D37" s="21">
        <v>102233.93</v>
      </c>
      <c r="E37" s="41">
        <v>23669.68</v>
      </c>
      <c r="F37" s="22">
        <v>4234.8999999999996</v>
      </c>
      <c r="G37" s="23">
        <f t="shared" si="0"/>
        <v>130138.50999999998</v>
      </c>
      <c r="H37" s="42">
        <v>57</v>
      </c>
      <c r="I37" s="25">
        <f t="shared" si="1"/>
        <v>2283.1317543859645</v>
      </c>
      <c r="J37" s="26">
        <v>0</v>
      </c>
      <c r="K37" s="25">
        <f t="shared" si="2"/>
        <v>0</v>
      </c>
      <c r="L37" s="27"/>
      <c r="M37" s="27">
        <f t="shared" si="3"/>
        <v>0</v>
      </c>
    </row>
    <row r="38" spans="1:13" x14ac:dyDescent="0.25">
      <c r="A38" s="1">
        <v>26</v>
      </c>
      <c r="B38" s="37">
        <v>602000</v>
      </c>
      <c r="C38" s="38" t="s">
        <v>42</v>
      </c>
      <c r="D38" s="21">
        <v>376577.04</v>
      </c>
      <c r="E38" s="41">
        <v>92105.07</v>
      </c>
      <c r="F38" s="22">
        <v>16479.099999999999</v>
      </c>
      <c r="G38" s="23">
        <f t="shared" si="0"/>
        <v>485161.20999999996</v>
      </c>
      <c r="H38" s="42">
        <v>189</v>
      </c>
      <c r="I38" s="25">
        <f t="shared" si="1"/>
        <v>2566.9905291005289</v>
      </c>
      <c r="J38" s="26">
        <v>10</v>
      </c>
      <c r="K38" s="25">
        <f t="shared" si="2"/>
        <v>25669.905291005289</v>
      </c>
      <c r="L38" s="27"/>
      <c r="M38" s="27">
        <f t="shared" si="3"/>
        <v>25669.905291005289</v>
      </c>
    </row>
    <row r="39" spans="1:13" x14ac:dyDescent="0.25">
      <c r="A39" s="1">
        <v>27</v>
      </c>
      <c r="B39" s="37">
        <v>701000</v>
      </c>
      <c r="C39" s="38" t="s">
        <v>43</v>
      </c>
      <c r="D39" s="21">
        <v>145763.96</v>
      </c>
      <c r="E39" s="22">
        <v>26748.06</v>
      </c>
      <c r="F39" s="22">
        <v>4785.66</v>
      </c>
      <c r="G39" s="23">
        <f t="shared" si="0"/>
        <v>177297.68</v>
      </c>
      <c r="H39" s="42">
        <v>77</v>
      </c>
      <c r="I39" s="25">
        <f t="shared" si="1"/>
        <v>2302.5672727272727</v>
      </c>
      <c r="J39" s="26">
        <v>0</v>
      </c>
      <c r="K39" s="25">
        <f t="shared" si="2"/>
        <v>0</v>
      </c>
      <c r="L39" s="27"/>
      <c r="M39" s="27">
        <f t="shared" si="3"/>
        <v>0</v>
      </c>
    </row>
    <row r="40" spans="1:13" x14ac:dyDescent="0.25">
      <c r="A40" s="1">
        <v>28</v>
      </c>
      <c r="B40" s="37">
        <v>801000</v>
      </c>
      <c r="C40" s="38" t="s">
        <v>44</v>
      </c>
      <c r="D40" s="21">
        <v>383512.28</v>
      </c>
      <c r="E40" s="22">
        <v>98310.42</v>
      </c>
      <c r="F40" s="22">
        <v>17589.349999999999</v>
      </c>
      <c r="G40" s="23">
        <f t="shared" si="0"/>
        <v>499412.05</v>
      </c>
      <c r="H40" s="42">
        <v>316</v>
      </c>
      <c r="I40" s="25">
        <f t="shared" si="1"/>
        <v>1580.4178797468353</v>
      </c>
      <c r="J40" s="26">
        <v>0</v>
      </c>
      <c r="K40" s="25">
        <f t="shared" si="2"/>
        <v>0</v>
      </c>
      <c r="L40" s="27"/>
      <c r="M40" s="27">
        <f t="shared" si="3"/>
        <v>0</v>
      </c>
    </row>
    <row r="41" spans="1:13" x14ac:dyDescent="0.25">
      <c r="A41" s="1">
        <v>29</v>
      </c>
      <c r="B41" s="37">
        <v>802000</v>
      </c>
      <c r="C41" s="38" t="s">
        <v>45</v>
      </c>
      <c r="D41" s="21">
        <v>154265.29</v>
      </c>
      <c r="E41" s="22">
        <v>34357.32</v>
      </c>
      <c r="F41" s="22">
        <v>6147.09</v>
      </c>
      <c r="G41" s="23">
        <f t="shared" si="0"/>
        <v>194769.7</v>
      </c>
      <c r="H41" s="42">
        <v>97</v>
      </c>
      <c r="I41" s="25">
        <f t="shared" si="1"/>
        <v>2007.9350515463918</v>
      </c>
      <c r="J41" s="26">
        <v>1</v>
      </c>
      <c r="K41" s="25">
        <f t="shared" si="2"/>
        <v>2007.9350515463918</v>
      </c>
      <c r="L41" s="27"/>
      <c r="M41" s="27">
        <f t="shared" si="3"/>
        <v>2007.9350515463918</v>
      </c>
    </row>
    <row r="42" spans="1:13" x14ac:dyDescent="0.25">
      <c r="A42" s="1">
        <v>30</v>
      </c>
      <c r="B42" s="37">
        <v>803000</v>
      </c>
      <c r="C42" s="38" t="s">
        <v>46</v>
      </c>
      <c r="D42" s="21">
        <v>292095.46000000002</v>
      </c>
      <c r="E42" s="22">
        <v>71439.259999999995</v>
      </c>
      <c r="F42" s="22">
        <v>12781.65</v>
      </c>
      <c r="G42" s="23">
        <f t="shared" si="0"/>
        <v>376316.37000000005</v>
      </c>
      <c r="H42" s="42">
        <v>185</v>
      </c>
      <c r="I42" s="25">
        <f t="shared" si="1"/>
        <v>2034.1425405405407</v>
      </c>
      <c r="J42" s="26">
        <v>1</v>
      </c>
      <c r="K42" s="25">
        <f t="shared" si="2"/>
        <v>2034.1425405405407</v>
      </c>
      <c r="L42" s="27"/>
      <c r="M42" s="27">
        <f t="shared" si="3"/>
        <v>2034.1425405405407</v>
      </c>
    </row>
    <row r="43" spans="1:13" x14ac:dyDescent="0.25">
      <c r="A43" s="1">
        <v>31</v>
      </c>
      <c r="B43" s="37">
        <v>901000</v>
      </c>
      <c r="C43" s="38" t="s">
        <v>47</v>
      </c>
      <c r="D43" s="21">
        <v>125376.78</v>
      </c>
      <c r="E43" s="22">
        <v>23934.43</v>
      </c>
      <c r="F43" s="22">
        <v>4282.26</v>
      </c>
      <c r="G43" s="23">
        <f t="shared" si="0"/>
        <v>153593.47</v>
      </c>
      <c r="H43" s="42">
        <v>63</v>
      </c>
      <c r="I43" s="25">
        <f t="shared" si="1"/>
        <v>2437.9915873015875</v>
      </c>
      <c r="J43" s="26">
        <v>0</v>
      </c>
      <c r="K43" s="25">
        <f t="shared" si="2"/>
        <v>0</v>
      </c>
      <c r="L43" s="27"/>
      <c r="M43" s="27">
        <f t="shared" si="3"/>
        <v>0</v>
      </c>
    </row>
    <row r="44" spans="1:13" x14ac:dyDescent="0.25">
      <c r="A44" s="1">
        <v>32</v>
      </c>
      <c r="B44" s="37">
        <v>903000</v>
      </c>
      <c r="C44" s="38" t="s">
        <v>48</v>
      </c>
      <c r="D44" s="21">
        <v>301354.01</v>
      </c>
      <c r="E44" s="22">
        <v>63206.9</v>
      </c>
      <c r="F44" s="22">
        <v>31169.59</v>
      </c>
      <c r="G44" s="23">
        <f t="shared" si="0"/>
        <v>395730.50000000006</v>
      </c>
      <c r="H44" s="42">
        <v>120</v>
      </c>
      <c r="I44" s="25">
        <f t="shared" si="1"/>
        <v>3297.7541666666671</v>
      </c>
      <c r="J44" s="26">
        <v>0</v>
      </c>
      <c r="K44" s="25">
        <f t="shared" si="2"/>
        <v>0</v>
      </c>
      <c r="L44" s="27"/>
      <c r="M44" s="27">
        <f t="shared" si="3"/>
        <v>0</v>
      </c>
    </row>
    <row r="45" spans="1:13" x14ac:dyDescent="0.25">
      <c r="A45" s="1">
        <v>33</v>
      </c>
      <c r="B45" s="37">
        <v>1002000</v>
      </c>
      <c r="C45" s="38" t="s">
        <v>49</v>
      </c>
      <c r="D45" s="21">
        <v>449227.19</v>
      </c>
      <c r="E45" s="22">
        <v>97977.09</v>
      </c>
      <c r="F45" s="22">
        <v>17529.71</v>
      </c>
      <c r="G45" s="23">
        <f t="shared" si="0"/>
        <v>564733.99</v>
      </c>
      <c r="H45" s="42">
        <v>281</v>
      </c>
      <c r="I45" s="25">
        <f t="shared" si="1"/>
        <v>2009.7295017793595</v>
      </c>
      <c r="J45" s="26">
        <v>0</v>
      </c>
      <c r="K45" s="25">
        <f t="shared" si="2"/>
        <v>0</v>
      </c>
      <c r="L45" s="27"/>
      <c r="M45" s="27">
        <f t="shared" si="3"/>
        <v>0</v>
      </c>
    </row>
    <row r="46" spans="1:13" x14ac:dyDescent="0.25">
      <c r="A46" s="1">
        <v>34</v>
      </c>
      <c r="B46" s="37">
        <v>1003000</v>
      </c>
      <c r="C46" s="38" t="s">
        <v>50</v>
      </c>
      <c r="D46" s="21">
        <v>189744.16</v>
      </c>
      <c r="E46" s="22">
        <v>38997.949999999997</v>
      </c>
      <c r="F46" s="22">
        <v>6977.38</v>
      </c>
      <c r="G46" s="23">
        <f t="shared" si="0"/>
        <v>235719.49</v>
      </c>
      <c r="H46" s="42">
        <v>113</v>
      </c>
      <c r="I46" s="25">
        <f t="shared" si="1"/>
        <v>2086.013185840708</v>
      </c>
      <c r="J46" s="26">
        <v>0</v>
      </c>
      <c r="K46" s="25">
        <f t="shared" si="2"/>
        <v>0</v>
      </c>
      <c r="L46" s="27"/>
      <c r="M46" s="27">
        <f t="shared" si="3"/>
        <v>0</v>
      </c>
    </row>
    <row r="47" spans="1:13" x14ac:dyDescent="0.25">
      <c r="A47" s="1">
        <v>35</v>
      </c>
      <c r="B47" s="37">
        <v>1101000</v>
      </c>
      <c r="C47" s="38" t="s">
        <v>51</v>
      </c>
      <c r="D47" s="21">
        <v>252928.04</v>
      </c>
      <c r="E47" s="22">
        <v>43702.559999999998</v>
      </c>
      <c r="F47" s="22">
        <v>7819.11</v>
      </c>
      <c r="G47" s="23">
        <f t="shared" si="0"/>
        <v>304449.70999999996</v>
      </c>
      <c r="H47" s="42">
        <v>117</v>
      </c>
      <c r="I47" s="25">
        <f t="shared" si="1"/>
        <v>2602.1342735042731</v>
      </c>
      <c r="J47" s="26">
        <v>1</v>
      </c>
      <c r="K47" s="25">
        <f t="shared" si="2"/>
        <v>2602.1342735042731</v>
      </c>
      <c r="L47" s="27"/>
      <c r="M47" s="27">
        <f t="shared" si="3"/>
        <v>2602.1342735042731</v>
      </c>
    </row>
    <row r="48" spans="1:13" x14ac:dyDescent="0.25">
      <c r="A48" s="1">
        <v>36</v>
      </c>
      <c r="B48" s="37">
        <v>1104000</v>
      </c>
      <c r="C48" s="38" t="s">
        <v>52</v>
      </c>
      <c r="D48" s="21">
        <v>188444.98</v>
      </c>
      <c r="E48" s="22">
        <v>41915.800000000003</v>
      </c>
      <c r="F48" s="22">
        <v>7499.43</v>
      </c>
      <c r="G48" s="23">
        <f t="shared" si="0"/>
        <v>237860.21000000002</v>
      </c>
      <c r="H48" s="42">
        <v>130</v>
      </c>
      <c r="I48" s="25">
        <f t="shared" si="1"/>
        <v>1829.6939230769233</v>
      </c>
      <c r="J48" s="26">
        <v>6</v>
      </c>
      <c r="K48" s="25">
        <f t="shared" si="2"/>
        <v>10978.16353846154</v>
      </c>
      <c r="L48" s="27"/>
      <c r="M48" s="27">
        <f t="shared" si="3"/>
        <v>10978.16353846154</v>
      </c>
    </row>
    <row r="49" spans="1:13" x14ac:dyDescent="0.25">
      <c r="A49" s="1">
        <v>37</v>
      </c>
      <c r="B49" s="37">
        <v>1106000</v>
      </c>
      <c r="C49" s="38" t="s">
        <v>53</v>
      </c>
      <c r="D49" s="21">
        <v>159036.06</v>
      </c>
      <c r="E49" s="22">
        <v>29992.75</v>
      </c>
      <c r="F49" s="22">
        <v>5366.19</v>
      </c>
      <c r="G49" s="23">
        <f t="shared" si="0"/>
        <v>194395</v>
      </c>
      <c r="H49" s="42">
        <v>87</v>
      </c>
      <c r="I49" s="25">
        <f t="shared" si="1"/>
        <v>2234.4252873563219</v>
      </c>
      <c r="J49" s="26">
        <v>2</v>
      </c>
      <c r="K49" s="25">
        <f t="shared" si="2"/>
        <v>4468.8505747126437</v>
      </c>
      <c r="L49" s="27"/>
      <c r="M49" s="27">
        <f t="shared" si="3"/>
        <v>4468.8505747126437</v>
      </c>
    </row>
    <row r="50" spans="1:13" x14ac:dyDescent="0.25">
      <c r="A50" s="1">
        <v>38</v>
      </c>
      <c r="B50" s="37">
        <v>1201000</v>
      </c>
      <c r="C50" s="38" t="s">
        <v>54</v>
      </c>
      <c r="D50" s="21">
        <v>110923.97</v>
      </c>
      <c r="E50" s="22">
        <v>21819.83</v>
      </c>
      <c r="F50" s="22">
        <v>3903.92</v>
      </c>
      <c r="G50" s="23">
        <f t="shared" si="0"/>
        <v>136647.72</v>
      </c>
      <c r="H50" s="42">
        <v>77</v>
      </c>
      <c r="I50" s="25">
        <f t="shared" si="1"/>
        <v>1774.6457142857143</v>
      </c>
      <c r="J50" s="26">
        <v>1</v>
      </c>
      <c r="K50" s="25">
        <f t="shared" si="2"/>
        <v>1774.6457142857143</v>
      </c>
      <c r="L50" s="27"/>
      <c r="M50" s="27">
        <f t="shared" si="3"/>
        <v>1774.6457142857143</v>
      </c>
    </row>
    <row r="51" spans="1:13" x14ac:dyDescent="0.25">
      <c r="A51" s="1">
        <v>39</v>
      </c>
      <c r="B51" s="37">
        <v>1202000</v>
      </c>
      <c r="C51" s="38" t="s">
        <v>55</v>
      </c>
      <c r="D51" s="21">
        <v>346770.07</v>
      </c>
      <c r="E51" s="22">
        <v>82594.22</v>
      </c>
      <c r="F51" s="22">
        <v>14777.47</v>
      </c>
      <c r="G51" s="23">
        <f t="shared" si="0"/>
        <v>444141.76</v>
      </c>
      <c r="H51" s="42">
        <v>241</v>
      </c>
      <c r="I51" s="25">
        <f t="shared" si="1"/>
        <v>1842.911867219917</v>
      </c>
      <c r="J51" s="26">
        <v>1</v>
      </c>
      <c r="K51" s="25">
        <f t="shared" si="2"/>
        <v>1842.911867219917</v>
      </c>
      <c r="L51" s="27"/>
      <c r="M51" s="27">
        <f t="shared" si="3"/>
        <v>1842.911867219917</v>
      </c>
    </row>
    <row r="52" spans="1:13" x14ac:dyDescent="0.25">
      <c r="A52" s="1">
        <v>40</v>
      </c>
      <c r="B52" s="37">
        <v>1203000</v>
      </c>
      <c r="C52" s="38" t="s">
        <v>56</v>
      </c>
      <c r="D52" s="21">
        <v>155653.35</v>
      </c>
      <c r="E52" s="22">
        <v>39123.040000000001</v>
      </c>
      <c r="F52" s="22">
        <v>6999.76</v>
      </c>
      <c r="G52" s="23">
        <f t="shared" si="0"/>
        <v>201776.15000000002</v>
      </c>
      <c r="H52" s="42">
        <v>117</v>
      </c>
      <c r="I52" s="25">
        <f t="shared" si="1"/>
        <v>1724.5824786324788</v>
      </c>
      <c r="J52" s="26">
        <v>0</v>
      </c>
      <c r="K52" s="25">
        <f t="shared" si="2"/>
        <v>0</v>
      </c>
      <c r="L52" s="27"/>
      <c r="M52" s="27">
        <f t="shared" si="3"/>
        <v>0</v>
      </c>
    </row>
    <row r="53" spans="1:13" x14ac:dyDescent="0.25">
      <c r="A53" s="1">
        <v>41</v>
      </c>
      <c r="B53" s="37">
        <v>1204000</v>
      </c>
      <c r="C53" s="38" t="s">
        <v>57</v>
      </c>
      <c r="D53" s="21">
        <v>101044.48</v>
      </c>
      <c r="E53" s="22">
        <v>24335.279999999999</v>
      </c>
      <c r="F53" s="22">
        <v>4353.9799999999996</v>
      </c>
      <c r="G53" s="23">
        <f t="shared" si="0"/>
        <v>129733.73999999999</v>
      </c>
      <c r="H53" s="42">
        <v>93</v>
      </c>
      <c r="I53" s="25">
        <f t="shared" si="1"/>
        <v>1394.9864516129032</v>
      </c>
      <c r="J53" s="26">
        <v>1</v>
      </c>
      <c r="K53" s="25">
        <f t="shared" si="2"/>
        <v>1394.9864516129032</v>
      </c>
      <c r="L53" s="27"/>
      <c r="M53" s="27">
        <f t="shared" si="3"/>
        <v>1394.9864516129032</v>
      </c>
    </row>
    <row r="54" spans="1:13" x14ac:dyDescent="0.25">
      <c r="A54" s="1">
        <v>42</v>
      </c>
      <c r="B54" s="37">
        <v>1304000</v>
      </c>
      <c r="C54" s="38" t="s">
        <v>58</v>
      </c>
      <c r="D54" s="21">
        <v>110119.16</v>
      </c>
      <c r="E54" s="22">
        <v>29169.33</v>
      </c>
      <c r="F54" s="22">
        <v>5218.87</v>
      </c>
      <c r="G54" s="23">
        <f t="shared" si="0"/>
        <v>144507.35999999999</v>
      </c>
      <c r="H54" s="42">
        <v>79</v>
      </c>
      <c r="I54" s="25">
        <f t="shared" si="1"/>
        <v>1829.2070886075949</v>
      </c>
      <c r="J54" s="26">
        <v>2</v>
      </c>
      <c r="K54" s="25">
        <f t="shared" si="2"/>
        <v>3658.4141772151897</v>
      </c>
      <c r="L54" s="27"/>
      <c r="M54" s="27">
        <f t="shared" si="3"/>
        <v>3658.4141772151897</v>
      </c>
    </row>
    <row r="55" spans="1:13" x14ac:dyDescent="0.25">
      <c r="A55" s="1">
        <v>43</v>
      </c>
      <c r="B55" s="37">
        <v>1305000</v>
      </c>
      <c r="C55" s="38" t="s">
        <v>59</v>
      </c>
      <c r="D55" s="21">
        <v>199366.12</v>
      </c>
      <c r="E55" s="22">
        <v>39103.71</v>
      </c>
      <c r="F55" s="22">
        <v>6996.3</v>
      </c>
      <c r="G55" s="23">
        <f t="shared" si="0"/>
        <v>245466.12999999998</v>
      </c>
      <c r="H55" s="42">
        <v>115</v>
      </c>
      <c r="I55" s="25">
        <f t="shared" si="1"/>
        <v>2134.4880869565213</v>
      </c>
      <c r="J55" s="26">
        <v>3</v>
      </c>
      <c r="K55" s="25">
        <f t="shared" si="2"/>
        <v>6403.464260869564</v>
      </c>
      <c r="L55" s="27"/>
      <c r="M55" s="27">
        <f t="shared" si="3"/>
        <v>6403.464260869564</v>
      </c>
    </row>
    <row r="56" spans="1:13" x14ac:dyDescent="0.25">
      <c r="A56" s="1">
        <v>44</v>
      </c>
      <c r="B56" s="37">
        <v>1402000</v>
      </c>
      <c r="C56" s="38" t="s">
        <v>60</v>
      </c>
      <c r="D56" s="21">
        <v>672507.79</v>
      </c>
      <c r="E56" s="22">
        <v>158734.34</v>
      </c>
      <c r="F56" s="22">
        <v>28400.17</v>
      </c>
      <c r="G56" s="23">
        <f t="shared" si="0"/>
        <v>859642.3</v>
      </c>
      <c r="H56" s="42">
        <v>332</v>
      </c>
      <c r="I56" s="25">
        <f t="shared" si="1"/>
        <v>2589.2840361445783</v>
      </c>
      <c r="J56" s="26">
        <v>4</v>
      </c>
      <c r="K56" s="25">
        <f t="shared" si="2"/>
        <v>10357.136144578313</v>
      </c>
      <c r="L56" s="27"/>
      <c r="M56" s="27">
        <f t="shared" si="3"/>
        <v>10357.136144578313</v>
      </c>
    </row>
    <row r="57" spans="1:13" x14ac:dyDescent="0.25">
      <c r="A57" s="1">
        <v>45</v>
      </c>
      <c r="B57" s="37">
        <v>1408000</v>
      </c>
      <c r="C57" s="38" t="s">
        <v>61</v>
      </c>
      <c r="D57" s="21">
        <v>239692.9</v>
      </c>
      <c r="E57" s="22">
        <v>56897.71</v>
      </c>
      <c r="F57" s="22">
        <v>10179.93</v>
      </c>
      <c r="G57" s="23">
        <f t="shared" si="0"/>
        <v>306770.53999999998</v>
      </c>
      <c r="H57" s="42">
        <v>98</v>
      </c>
      <c r="I57" s="25">
        <f t="shared" si="1"/>
        <v>3130.3116326530612</v>
      </c>
      <c r="J57" s="26">
        <v>4</v>
      </c>
      <c r="K57" s="25">
        <f t="shared" si="2"/>
        <v>12521.246530612245</v>
      </c>
      <c r="L57" s="27"/>
      <c r="M57" s="27">
        <f t="shared" si="3"/>
        <v>12521.246530612245</v>
      </c>
    </row>
    <row r="58" spans="1:13" x14ac:dyDescent="0.25">
      <c r="A58" s="1">
        <v>46</v>
      </c>
      <c r="B58" s="37">
        <v>1503000</v>
      </c>
      <c r="C58" s="38" t="s">
        <v>62</v>
      </c>
      <c r="D58" s="21">
        <v>103944.02</v>
      </c>
      <c r="E58" s="22">
        <v>25004.5</v>
      </c>
      <c r="F58" s="22">
        <v>4473.72</v>
      </c>
      <c r="G58" s="23">
        <f t="shared" si="0"/>
        <v>133422.24</v>
      </c>
      <c r="H58" s="42">
        <v>90</v>
      </c>
      <c r="I58" s="25">
        <f t="shared" si="1"/>
        <v>1482.4693333333332</v>
      </c>
      <c r="J58" s="26">
        <v>0</v>
      </c>
      <c r="K58" s="25">
        <f t="shared" si="2"/>
        <v>0</v>
      </c>
      <c r="L58" s="27"/>
      <c r="M58" s="27">
        <f t="shared" si="3"/>
        <v>0</v>
      </c>
    </row>
    <row r="59" spans="1:13" x14ac:dyDescent="0.25">
      <c r="A59" s="1">
        <v>47</v>
      </c>
      <c r="B59" s="37">
        <v>1505000</v>
      </c>
      <c r="C59" s="38" t="s">
        <v>63</v>
      </c>
      <c r="D59" s="21">
        <v>101555.68</v>
      </c>
      <c r="E59" s="22">
        <v>22685.91</v>
      </c>
      <c r="F59" s="22">
        <v>4058.89</v>
      </c>
      <c r="G59" s="23">
        <f t="shared" si="0"/>
        <v>128300.48</v>
      </c>
      <c r="H59" s="42">
        <v>72</v>
      </c>
      <c r="I59" s="25">
        <f t="shared" si="1"/>
        <v>1781.951111111111</v>
      </c>
      <c r="J59" s="26">
        <v>0</v>
      </c>
      <c r="K59" s="25">
        <f t="shared" si="2"/>
        <v>0</v>
      </c>
      <c r="L59" s="27"/>
      <c r="M59" s="27">
        <f t="shared" si="3"/>
        <v>0</v>
      </c>
    </row>
    <row r="60" spans="1:13" x14ac:dyDescent="0.25">
      <c r="A60" s="1">
        <v>48</v>
      </c>
      <c r="B60" s="37">
        <v>1507000</v>
      </c>
      <c r="C60" s="38" t="s">
        <v>64</v>
      </c>
      <c r="D60" s="21">
        <v>624560.99</v>
      </c>
      <c r="E60" s="22">
        <v>141951.35</v>
      </c>
      <c r="F60" s="22">
        <v>25397.43</v>
      </c>
      <c r="G60" s="23">
        <f t="shared" si="0"/>
        <v>791909.77</v>
      </c>
      <c r="H60" s="42">
        <v>364</v>
      </c>
      <c r="I60" s="25">
        <f t="shared" si="1"/>
        <v>2175.5762912087912</v>
      </c>
      <c r="J60" s="26">
        <v>12</v>
      </c>
      <c r="K60" s="25">
        <f t="shared" si="2"/>
        <v>26106.915494505494</v>
      </c>
      <c r="L60" s="27"/>
      <c r="M60" s="27">
        <f t="shared" si="3"/>
        <v>26106.915494505494</v>
      </c>
    </row>
    <row r="61" spans="1:13" x14ac:dyDescent="0.25">
      <c r="A61" s="1">
        <v>49</v>
      </c>
      <c r="B61" s="37">
        <v>1601000</v>
      </c>
      <c r="C61" s="38" t="s">
        <v>65</v>
      </c>
      <c r="D61" s="21">
        <v>130764.43</v>
      </c>
      <c r="E61" s="22">
        <v>31258.880000000001</v>
      </c>
      <c r="F61" s="22">
        <v>5592.73</v>
      </c>
      <c r="G61" s="23">
        <f t="shared" si="0"/>
        <v>167616.04</v>
      </c>
      <c r="H61" s="42">
        <v>132</v>
      </c>
      <c r="I61" s="25">
        <f t="shared" si="1"/>
        <v>1269.818484848485</v>
      </c>
      <c r="J61" s="26">
        <v>7</v>
      </c>
      <c r="K61" s="25">
        <f t="shared" si="2"/>
        <v>8888.7293939393949</v>
      </c>
      <c r="L61" s="27"/>
      <c r="M61" s="27">
        <f t="shared" si="3"/>
        <v>8888.7293939393949</v>
      </c>
    </row>
    <row r="62" spans="1:13" x14ac:dyDescent="0.25">
      <c r="A62" s="1">
        <v>50</v>
      </c>
      <c r="B62" s="37">
        <v>1602000</v>
      </c>
      <c r="C62" s="38" t="s">
        <v>66</v>
      </c>
      <c r="D62" s="21">
        <v>389685.4</v>
      </c>
      <c r="E62" s="22">
        <v>92613.37</v>
      </c>
      <c r="F62" s="22">
        <v>5702.24</v>
      </c>
      <c r="G62" s="23">
        <f t="shared" si="0"/>
        <v>488001.01</v>
      </c>
      <c r="H62" s="42">
        <v>270</v>
      </c>
      <c r="I62" s="25">
        <f t="shared" si="1"/>
        <v>1807.4111481481482</v>
      </c>
      <c r="J62" s="26">
        <v>2</v>
      </c>
      <c r="K62" s="25">
        <f t="shared" si="2"/>
        <v>3614.8222962962964</v>
      </c>
      <c r="L62" s="27"/>
      <c r="M62" s="27">
        <f t="shared" si="3"/>
        <v>3614.8222962962964</v>
      </c>
    </row>
    <row r="63" spans="1:13" x14ac:dyDescent="0.25">
      <c r="A63" s="1">
        <v>51</v>
      </c>
      <c r="B63" s="37">
        <v>1603000</v>
      </c>
      <c r="C63" s="38" t="s">
        <v>67</v>
      </c>
      <c r="D63" s="21">
        <v>481028.03</v>
      </c>
      <c r="E63" s="22">
        <v>136692.99</v>
      </c>
      <c r="F63" s="22">
        <v>24456.62</v>
      </c>
      <c r="G63" s="23">
        <f t="shared" si="0"/>
        <v>642177.64</v>
      </c>
      <c r="H63" s="42">
        <v>445</v>
      </c>
      <c r="I63" s="25">
        <f t="shared" si="1"/>
        <v>1443.0958202247191</v>
      </c>
      <c r="J63" s="26">
        <v>12</v>
      </c>
      <c r="K63" s="25">
        <f t="shared" si="2"/>
        <v>17317.149842696628</v>
      </c>
      <c r="L63" s="27"/>
      <c r="M63" s="27">
        <f t="shared" si="3"/>
        <v>17317.149842696628</v>
      </c>
    </row>
    <row r="64" spans="1:13" x14ac:dyDescent="0.25">
      <c r="A64" s="1">
        <v>52</v>
      </c>
      <c r="B64" s="37">
        <v>1605000</v>
      </c>
      <c r="C64" s="38" t="s">
        <v>68</v>
      </c>
      <c r="D64" s="21">
        <v>189202.52</v>
      </c>
      <c r="E64" s="22">
        <v>38325.29</v>
      </c>
      <c r="F64" s="22">
        <v>6857.03</v>
      </c>
      <c r="G64" s="23">
        <f t="shared" si="0"/>
        <v>234384.84</v>
      </c>
      <c r="H64" s="42">
        <v>107</v>
      </c>
      <c r="I64" s="25">
        <f t="shared" si="1"/>
        <v>2190.5125233644858</v>
      </c>
      <c r="J64" s="26">
        <v>0</v>
      </c>
      <c r="K64" s="25">
        <f t="shared" si="2"/>
        <v>0</v>
      </c>
      <c r="L64" s="27"/>
      <c r="M64" s="27">
        <f t="shared" si="3"/>
        <v>0</v>
      </c>
    </row>
    <row r="65" spans="1:13" x14ac:dyDescent="0.25">
      <c r="A65" s="1">
        <v>53</v>
      </c>
      <c r="B65" s="37">
        <v>1608000</v>
      </c>
      <c r="C65" s="38" t="s">
        <v>69</v>
      </c>
      <c r="D65" s="21">
        <v>1408974.74</v>
      </c>
      <c r="E65" s="22">
        <v>380364.65</v>
      </c>
      <c r="F65" s="22">
        <v>68053.48</v>
      </c>
      <c r="G65" s="23">
        <f t="shared" si="0"/>
        <v>1857392.87</v>
      </c>
      <c r="H65" s="42">
        <v>1013</v>
      </c>
      <c r="I65" s="25">
        <f t="shared" si="1"/>
        <v>1833.5566337611058</v>
      </c>
      <c r="J65" s="26">
        <v>8</v>
      </c>
      <c r="K65" s="25">
        <f t="shared" si="2"/>
        <v>14668.453070088846</v>
      </c>
      <c r="L65" s="27"/>
      <c r="M65" s="27">
        <f t="shared" si="3"/>
        <v>14668.453070088846</v>
      </c>
    </row>
    <row r="66" spans="1:13" x14ac:dyDescent="0.25">
      <c r="A66" s="1">
        <v>54</v>
      </c>
      <c r="B66" s="37">
        <v>1611000</v>
      </c>
      <c r="C66" s="38" t="s">
        <v>70</v>
      </c>
      <c r="D66" s="21">
        <v>710922.63</v>
      </c>
      <c r="E66" s="22">
        <v>191249.94</v>
      </c>
      <c r="F66" s="22">
        <v>34217.75</v>
      </c>
      <c r="G66" s="23">
        <f t="shared" si="0"/>
        <v>936390.32000000007</v>
      </c>
      <c r="H66" s="42">
        <v>570</v>
      </c>
      <c r="I66" s="25">
        <f t="shared" si="1"/>
        <v>1642.7900350877194</v>
      </c>
      <c r="J66" s="26">
        <v>0</v>
      </c>
      <c r="K66" s="25">
        <f t="shared" si="2"/>
        <v>0</v>
      </c>
      <c r="L66" s="27"/>
      <c r="M66" s="27">
        <f t="shared" si="3"/>
        <v>0</v>
      </c>
    </row>
    <row r="67" spans="1:13" x14ac:dyDescent="0.25">
      <c r="A67" s="1">
        <v>55</v>
      </c>
      <c r="B67" s="37">
        <v>1612000</v>
      </c>
      <c r="C67" s="38" t="s">
        <v>71</v>
      </c>
      <c r="D67" s="21">
        <v>480942.9</v>
      </c>
      <c r="E67" s="22">
        <v>140230.70000000001</v>
      </c>
      <c r="F67" s="22">
        <v>25089.58</v>
      </c>
      <c r="G67" s="23">
        <f t="shared" si="0"/>
        <v>646263.18000000005</v>
      </c>
      <c r="H67" s="42">
        <v>401</v>
      </c>
      <c r="I67" s="25">
        <f t="shared" si="1"/>
        <v>1611.6288778054864</v>
      </c>
      <c r="J67" s="26">
        <v>2</v>
      </c>
      <c r="K67" s="25">
        <f t="shared" si="2"/>
        <v>3223.2577556109727</v>
      </c>
      <c r="L67" s="27"/>
      <c r="M67" s="27">
        <f t="shared" si="3"/>
        <v>3223.2577556109727</v>
      </c>
    </row>
    <row r="68" spans="1:13" x14ac:dyDescent="0.25">
      <c r="A68" s="1">
        <v>56</v>
      </c>
      <c r="B68" s="37">
        <v>1613000</v>
      </c>
      <c r="C68" s="38" t="s">
        <v>72</v>
      </c>
      <c r="D68" s="21">
        <v>184182.87</v>
      </c>
      <c r="E68" s="22">
        <v>40689.800000000003</v>
      </c>
      <c r="F68" s="22">
        <v>7280.08</v>
      </c>
      <c r="G68" s="23">
        <f t="shared" si="0"/>
        <v>232152.74999999997</v>
      </c>
      <c r="H68" s="42">
        <v>152</v>
      </c>
      <c r="I68" s="25">
        <f t="shared" si="1"/>
        <v>1527.3207236842104</v>
      </c>
      <c r="J68" s="26">
        <v>2</v>
      </c>
      <c r="K68" s="25">
        <f t="shared" si="2"/>
        <v>3054.6414473684208</v>
      </c>
      <c r="L68" s="27"/>
      <c r="M68" s="27">
        <f t="shared" si="3"/>
        <v>3054.6414473684208</v>
      </c>
    </row>
    <row r="69" spans="1:13" x14ac:dyDescent="0.25">
      <c r="A69" s="1">
        <v>57</v>
      </c>
      <c r="B69" s="37">
        <v>1701000</v>
      </c>
      <c r="C69" s="38" t="s">
        <v>73</v>
      </c>
      <c r="D69" s="21">
        <v>747395.5</v>
      </c>
      <c r="E69" s="22">
        <v>189298.63</v>
      </c>
      <c r="F69" s="22">
        <v>33868.629999999997</v>
      </c>
      <c r="G69" s="23">
        <f t="shared" si="0"/>
        <v>970562.76</v>
      </c>
      <c r="H69" s="42">
        <v>449</v>
      </c>
      <c r="I69" s="25">
        <f t="shared" si="1"/>
        <v>2161.609710467706</v>
      </c>
      <c r="J69" s="26">
        <v>4</v>
      </c>
      <c r="K69" s="25">
        <f t="shared" si="2"/>
        <v>8646.438841870824</v>
      </c>
      <c r="L69" s="27"/>
      <c r="M69" s="27">
        <f t="shared" si="3"/>
        <v>8646.438841870824</v>
      </c>
    </row>
    <row r="70" spans="1:13" x14ac:dyDescent="0.25">
      <c r="A70" s="1">
        <v>58</v>
      </c>
      <c r="B70" s="37">
        <v>1702000</v>
      </c>
      <c r="C70" s="38" t="s">
        <v>74</v>
      </c>
      <c r="D70" s="21">
        <v>181531.04</v>
      </c>
      <c r="E70" s="22">
        <v>40335.31</v>
      </c>
      <c r="F70" s="22">
        <v>7216.64</v>
      </c>
      <c r="G70" s="23">
        <f t="shared" si="0"/>
        <v>229082.99000000002</v>
      </c>
      <c r="H70" s="42">
        <v>141</v>
      </c>
      <c r="I70" s="25">
        <f t="shared" si="1"/>
        <v>1624.7020567375887</v>
      </c>
      <c r="J70" s="26">
        <v>5</v>
      </c>
      <c r="K70" s="25">
        <f t="shared" si="2"/>
        <v>8123.5102836879432</v>
      </c>
      <c r="L70" s="27"/>
      <c r="M70" s="27">
        <f t="shared" si="3"/>
        <v>8123.5102836879432</v>
      </c>
    </row>
    <row r="71" spans="1:13" x14ac:dyDescent="0.25">
      <c r="A71" s="1">
        <v>59</v>
      </c>
      <c r="B71" s="37">
        <v>1703000</v>
      </c>
      <c r="C71" s="38" t="s">
        <v>75</v>
      </c>
      <c r="D71" s="21">
        <v>175283.97</v>
      </c>
      <c r="E71" s="22">
        <v>36805.360000000001</v>
      </c>
      <c r="F71" s="22">
        <v>6585.08</v>
      </c>
      <c r="G71" s="23">
        <f t="shared" si="0"/>
        <v>218674.41</v>
      </c>
      <c r="H71" s="42">
        <v>128</v>
      </c>
      <c r="I71" s="25">
        <f t="shared" si="1"/>
        <v>1708.393828125</v>
      </c>
      <c r="J71" s="26">
        <v>0</v>
      </c>
      <c r="K71" s="25">
        <f t="shared" si="2"/>
        <v>0</v>
      </c>
      <c r="L71" s="27"/>
      <c r="M71" s="27">
        <f t="shared" si="3"/>
        <v>0</v>
      </c>
    </row>
    <row r="72" spans="1:13" x14ac:dyDescent="0.25">
      <c r="A72" s="1">
        <v>60</v>
      </c>
      <c r="B72" s="37">
        <v>1704000</v>
      </c>
      <c r="C72" s="38" t="s">
        <v>276</v>
      </c>
      <c r="D72" s="21">
        <v>129145.54</v>
      </c>
      <c r="E72" s="22">
        <v>23152.31</v>
      </c>
      <c r="F72" s="22">
        <v>4142.33</v>
      </c>
      <c r="G72" s="23">
        <f t="shared" si="0"/>
        <v>156440.18</v>
      </c>
      <c r="H72" s="42">
        <v>83</v>
      </c>
      <c r="I72" s="25">
        <f t="shared" si="1"/>
        <v>1884.8214457831325</v>
      </c>
      <c r="J72" s="26">
        <v>6</v>
      </c>
      <c r="K72" s="25">
        <f t="shared" si="2"/>
        <v>11308.928674698795</v>
      </c>
      <c r="L72" s="27"/>
      <c r="M72" s="27">
        <f t="shared" si="3"/>
        <v>11308.928674698795</v>
      </c>
    </row>
    <row r="73" spans="1:13" x14ac:dyDescent="0.25">
      <c r="A73" s="1">
        <v>61</v>
      </c>
      <c r="B73" s="37">
        <v>1705000</v>
      </c>
      <c r="C73" s="38" t="s">
        <v>76</v>
      </c>
      <c r="D73" s="21">
        <v>1223155.32</v>
      </c>
      <c r="E73" s="22">
        <v>285463.46999999997</v>
      </c>
      <c r="F73" s="22">
        <v>51074.1</v>
      </c>
      <c r="G73" s="23">
        <f t="shared" si="0"/>
        <v>1559692.8900000001</v>
      </c>
      <c r="H73" s="42">
        <v>790</v>
      </c>
      <c r="I73" s="25">
        <f t="shared" si="1"/>
        <v>1974.2947974683545</v>
      </c>
      <c r="J73" s="26">
        <v>2</v>
      </c>
      <c r="K73" s="25">
        <f t="shared" si="2"/>
        <v>3948.5895949367091</v>
      </c>
      <c r="L73" s="27"/>
      <c r="M73" s="27">
        <f t="shared" si="3"/>
        <v>3948.5895949367091</v>
      </c>
    </row>
    <row r="74" spans="1:13" x14ac:dyDescent="0.25">
      <c r="A74" s="1">
        <v>62</v>
      </c>
      <c r="B74" s="37">
        <v>1802000</v>
      </c>
      <c r="C74" s="38" t="s">
        <v>77</v>
      </c>
      <c r="D74" s="21">
        <v>137583.14000000001</v>
      </c>
      <c r="E74" s="22">
        <v>26886.54</v>
      </c>
      <c r="F74" s="22">
        <v>4810.45</v>
      </c>
      <c r="G74" s="23">
        <f t="shared" si="0"/>
        <v>169280.13000000003</v>
      </c>
      <c r="H74" s="42">
        <v>80</v>
      </c>
      <c r="I74" s="25">
        <f t="shared" si="1"/>
        <v>2116.0016250000003</v>
      </c>
      <c r="J74" s="26">
        <v>0</v>
      </c>
      <c r="K74" s="25">
        <f t="shared" si="2"/>
        <v>0</v>
      </c>
      <c r="L74" s="27"/>
      <c r="M74" s="27">
        <f t="shared" si="3"/>
        <v>0</v>
      </c>
    </row>
    <row r="75" spans="1:13" x14ac:dyDescent="0.25">
      <c r="A75" s="1">
        <v>63</v>
      </c>
      <c r="B75" s="37">
        <v>1803000</v>
      </c>
      <c r="C75" s="38" t="s">
        <v>78</v>
      </c>
      <c r="D75" s="21">
        <v>1428722.82</v>
      </c>
      <c r="E75" s="22">
        <v>319117.01</v>
      </c>
      <c r="F75" s="22">
        <v>57095.27</v>
      </c>
      <c r="G75" s="23">
        <f t="shared" si="0"/>
        <v>1804935.1</v>
      </c>
      <c r="H75" s="42">
        <v>581</v>
      </c>
      <c r="I75" s="25">
        <f t="shared" si="1"/>
        <v>3106.600860585198</v>
      </c>
      <c r="J75" s="26">
        <v>4</v>
      </c>
      <c r="K75" s="25">
        <f t="shared" si="2"/>
        <v>12426.403442340792</v>
      </c>
      <c r="L75" s="27"/>
      <c r="M75" s="27">
        <f t="shared" si="3"/>
        <v>12426.403442340792</v>
      </c>
    </row>
    <row r="76" spans="1:13" x14ac:dyDescent="0.25">
      <c r="A76" s="1">
        <v>64</v>
      </c>
      <c r="B76" s="37">
        <v>1804000</v>
      </c>
      <c r="C76" s="38" t="s">
        <v>79</v>
      </c>
      <c r="D76" s="21">
        <v>906835.81</v>
      </c>
      <c r="E76" s="22">
        <v>223069.58</v>
      </c>
      <c r="F76" s="22">
        <v>39910.81</v>
      </c>
      <c r="G76" s="23">
        <f t="shared" si="0"/>
        <v>1169816.2000000002</v>
      </c>
      <c r="H76" s="42">
        <v>439</v>
      </c>
      <c r="I76" s="25">
        <f t="shared" si="1"/>
        <v>2664.7293849658317</v>
      </c>
      <c r="J76" s="26">
        <v>0</v>
      </c>
      <c r="K76" s="25">
        <f t="shared" si="2"/>
        <v>0</v>
      </c>
      <c r="L76" s="27"/>
      <c r="M76" s="27">
        <f t="shared" si="3"/>
        <v>0</v>
      </c>
    </row>
    <row r="77" spans="1:13" x14ac:dyDescent="0.25">
      <c r="A77" s="1">
        <v>65</v>
      </c>
      <c r="B77" s="37">
        <v>1901000</v>
      </c>
      <c r="C77" s="38" t="s">
        <v>80</v>
      </c>
      <c r="D77" s="21">
        <v>176593.66</v>
      </c>
      <c r="E77" s="22">
        <v>33486.19</v>
      </c>
      <c r="F77" s="22">
        <v>5991.23</v>
      </c>
      <c r="G77" s="23">
        <f t="shared" ref="G77:G139" si="4">SUM(D77:F77)</f>
        <v>216071.08000000002</v>
      </c>
      <c r="H77" s="42">
        <v>90</v>
      </c>
      <c r="I77" s="25">
        <f t="shared" si="1"/>
        <v>2400.789777777778</v>
      </c>
      <c r="J77" s="26">
        <v>0</v>
      </c>
      <c r="K77" s="25">
        <f t="shared" si="2"/>
        <v>0</v>
      </c>
      <c r="L77" s="27"/>
      <c r="M77" s="27">
        <f t="shared" si="3"/>
        <v>0</v>
      </c>
    </row>
    <row r="78" spans="1:13" x14ac:dyDescent="0.25">
      <c r="A78" s="1">
        <v>66</v>
      </c>
      <c r="B78" s="37">
        <v>1905000</v>
      </c>
      <c r="C78" s="38" t="s">
        <v>81</v>
      </c>
      <c r="D78" s="21">
        <v>609721.17000000004</v>
      </c>
      <c r="E78" s="22">
        <v>142486.63</v>
      </c>
      <c r="F78" s="22">
        <v>25493.200000000001</v>
      </c>
      <c r="G78" s="23">
        <f t="shared" si="4"/>
        <v>777701</v>
      </c>
      <c r="H78" s="42">
        <v>399</v>
      </c>
      <c r="I78" s="25">
        <f t="shared" ref="I78:I140" si="5">SUM(G78/H78)</f>
        <v>1949.125313283208</v>
      </c>
      <c r="J78" s="26">
        <v>3</v>
      </c>
      <c r="K78" s="25">
        <f t="shared" ref="K78:K140" si="6">SUM(J78*I78)</f>
        <v>5847.375939849624</v>
      </c>
      <c r="L78" s="27"/>
      <c r="M78" s="27">
        <f t="shared" si="3"/>
        <v>5847.375939849624</v>
      </c>
    </row>
    <row r="79" spans="1:13" x14ac:dyDescent="0.25">
      <c r="A79" s="1">
        <v>67</v>
      </c>
      <c r="B79" s="37">
        <v>2002000</v>
      </c>
      <c r="C79" s="38" t="s">
        <v>82</v>
      </c>
      <c r="D79" s="21">
        <v>248757.04</v>
      </c>
      <c r="E79" s="22">
        <v>42419.81</v>
      </c>
      <c r="F79" s="22">
        <v>7589.6</v>
      </c>
      <c r="G79" s="23">
        <f t="shared" si="4"/>
        <v>298766.44999999995</v>
      </c>
      <c r="H79" s="42">
        <v>248</v>
      </c>
      <c r="I79" s="25">
        <f t="shared" si="5"/>
        <v>1204.7034274193547</v>
      </c>
      <c r="J79" s="26">
        <v>0</v>
      </c>
      <c r="K79" s="25">
        <f t="shared" si="6"/>
        <v>0</v>
      </c>
      <c r="L79" s="27"/>
      <c r="M79" s="27">
        <f t="shared" ref="M79:M142" si="7">K79-L79</f>
        <v>0</v>
      </c>
    </row>
    <row r="80" spans="1:13" x14ac:dyDescent="0.25">
      <c r="A80" s="1">
        <v>68</v>
      </c>
      <c r="B80" s="37">
        <v>2104000</v>
      </c>
      <c r="C80" s="38" t="s">
        <v>83</v>
      </c>
      <c r="D80" s="21">
        <v>362161.31</v>
      </c>
      <c r="E80" s="22">
        <v>63197.120000000003</v>
      </c>
      <c r="F80" s="22">
        <v>11307.01</v>
      </c>
      <c r="G80" s="23">
        <f t="shared" si="4"/>
        <v>436665.44</v>
      </c>
      <c r="H80" s="42">
        <v>159</v>
      </c>
      <c r="I80" s="25">
        <f t="shared" si="5"/>
        <v>2746.3235220125785</v>
      </c>
      <c r="J80" s="26">
        <v>0</v>
      </c>
      <c r="K80" s="25">
        <f t="shared" si="6"/>
        <v>0</v>
      </c>
      <c r="L80" s="27"/>
      <c r="M80" s="27">
        <f t="shared" si="7"/>
        <v>0</v>
      </c>
    </row>
    <row r="81" spans="1:13" x14ac:dyDescent="0.25">
      <c r="A81" s="1">
        <v>69</v>
      </c>
      <c r="B81" s="37">
        <v>2105000</v>
      </c>
      <c r="C81" s="38" t="s">
        <v>84</v>
      </c>
      <c r="D81" s="21">
        <v>328071.21000000002</v>
      </c>
      <c r="E81" s="22">
        <v>72104.34</v>
      </c>
      <c r="F81" s="22">
        <v>12900.65</v>
      </c>
      <c r="G81" s="23">
        <f t="shared" si="4"/>
        <v>413076.20000000007</v>
      </c>
      <c r="H81" s="42">
        <v>169</v>
      </c>
      <c r="I81" s="25">
        <f t="shared" si="5"/>
        <v>2444.2378698224857</v>
      </c>
      <c r="J81" s="26">
        <v>8</v>
      </c>
      <c r="K81" s="25">
        <f t="shared" si="6"/>
        <v>19553.902958579885</v>
      </c>
      <c r="L81" s="27"/>
      <c r="M81" s="27">
        <f t="shared" si="7"/>
        <v>19553.902958579885</v>
      </c>
    </row>
    <row r="82" spans="1:13" x14ac:dyDescent="0.25">
      <c r="A82" s="1">
        <v>70</v>
      </c>
      <c r="B82" s="37">
        <v>2202000</v>
      </c>
      <c r="C82" s="38" t="s">
        <v>85</v>
      </c>
      <c r="D82" s="21">
        <v>275558.53000000003</v>
      </c>
      <c r="E82" s="22">
        <v>64206.01</v>
      </c>
      <c r="F82" s="22">
        <v>11487.51</v>
      </c>
      <c r="G82" s="23">
        <f t="shared" si="4"/>
        <v>351252.05000000005</v>
      </c>
      <c r="H82" s="42">
        <v>181</v>
      </c>
      <c r="I82" s="25">
        <f t="shared" si="5"/>
        <v>1940.6190607734809</v>
      </c>
      <c r="J82" s="26">
        <v>2</v>
      </c>
      <c r="K82" s="25">
        <f t="shared" si="6"/>
        <v>3881.2381215469618</v>
      </c>
      <c r="L82" s="27"/>
      <c r="M82" s="27">
        <f t="shared" si="7"/>
        <v>3881.2381215469618</v>
      </c>
    </row>
    <row r="83" spans="1:13" x14ac:dyDescent="0.25">
      <c r="A83" s="1">
        <v>71</v>
      </c>
      <c r="B83" s="37">
        <v>2203000</v>
      </c>
      <c r="C83" s="38" t="s">
        <v>86</v>
      </c>
      <c r="D83" s="21">
        <v>384776.68</v>
      </c>
      <c r="E83" s="22">
        <v>92560.23</v>
      </c>
      <c r="F83" s="22">
        <v>16560.54</v>
      </c>
      <c r="G83" s="23">
        <f t="shared" si="4"/>
        <v>493897.44999999995</v>
      </c>
      <c r="H83" s="42">
        <v>200</v>
      </c>
      <c r="I83" s="25">
        <f t="shared" si="5"/>
        <v>2469.4872499999997</v>
      </c>
      <c r="J83" s="26">
        <v>0</v>
      </c>
      <c r="K83" s="25">
        <f t="shared" si="6"/>
        <v>0</v>
      </c>
      <c r="L83" s="27"/>
      <c r="M83" s="27">
        <f t="shared" si="7"/>
        <v>0</v>
      </c>
    </row>
    <row r="84" spans="1:13" x14ac:dyDescent="0.25">
      <c r="A84" s="1">
        <v>72</v>
      </c>
      <c r="B84" s="37">
        <v>2301000</v>
      </c>
      <c r="C84" s="38" t="s">
        <v>87</v>
      </c>
      <c r="D84" s="21">
        <v>2253534.14</v>
      </c>
      <c r="E84" s="22">
        <v>576624.92000000004</v>
      </c>
      <c r="F84" s="22">
        <v>103167.67</v>
      </c>
      <c r="G84" s="23">
        <f t="shared" si="4"/>
        <v>2933326.73</v>
      </c>
      <c r="H84" s="42">
        <v>1324</v>
      </c>
      <c r="I84" s="25">
        <f t="shared" si="5"/>
        <v>2215.5035725075527</v>
      </c>
      <c r="J84" s="26">
        <v>47</v>
      </c>
      <c r="K84" s="25">
        <f t="shared" si="6"/>
        <v>104128.66790785498</v>
      </c>
      <c r="L84" s="27"/>
      <c r="M84" s="27">
        <f t="shared" si="7"/>
        <v>104128.66790785498</v>
      </c>
    </row>
    <row r="85" spans="1:13" x14ac:dyDescent="0.25">
      <c r="A85" s="1">
        <v>73</v>
      </c>
      <c r="B85" s="37">
        <v>2303000</v>
      </c>
      <c r="C85" s="38" t="s">
        <v>88</v>
      </c>
      <c r="D85" s="21">
        <v>706271.52</v>
      </c>
      <c r="E85" s="22">
        <v>179448.48</v>
      </c>
      <c r="F85" s="22">
        <v>32106.28</v>
      </c>
      <c r="G85" s="23">
        <f t="shared" si="4"/>
        <v>917826.28</v>
      </c>
      <c r="H85" s="42">
        <v>409</v>
      </c>
      <c r="I85" s="25">
        <f t="shared" si="5"/>
        <v>2244.0740342298291</v>
      </c>
      <c r="J85" s="26">
        <v>1</v>
      </c>
      <c r="K85" s="25">
        <f t="shared" si="6"/>
        <v>2244.0740342298291</v>
      </c>
      <c r="L85" s="27"/>
      <c r="M85" s="27">
        <f t="shared" si="7"/>
        <v>2244.0740342298291</v>
      </c>
    </row>
    <row r="86" spans="1:13" x14ac:dyDescent="0.25">
      <c r="A86" s="1">
        <v>74</v>
      </c>
      <c r="B86" s="37">
        <v>2304000</v>
      </c>
      <c r="C86" s="38" t="s">
        <v>89</v>
      </c>
      <c r="D86" s="21">
        <v>71743.600000000006</v>
      </c>
      <c r="E86" s="22">
        <v>15942.54</v>
      </c>
      <c r="F86" s="22">
        <v>2852.38</v>
      </c>
      <c r="G86" s="23">
        <f t="shared" si="4"/>
        <v>90538.520000000019</v>
      </c>
      <c r="H86" s="42">
        <v>58</v>
      </c>
      <c r="I86" s="25">
        <f t="shared" si="5"/>
        <v>1561.0089655172417</v>
      </c>
      <c r="J86" s="26">
        <v>0</v>
      </c>
      <c r="K86" s="25">
        <f t="shared" si="6"/>
        <v>0</v>
      </c>
      <c r="L86" s="27"/>
      <c r="M86" s="27">
        <f t="shared" si="7"/>
        <v>0</v>
      </c>
    </row>
    <row r="87" spans="1:13" x14ac:dyDescent="0.25">
      <c r="A87" s="1">
        <v>75</v>
      </c>
      <c r="B87" s="37">
        <v>2305000</v>
      </c>
      <c r="C87" s="38" t="s">
        <v>90</v>
      </c>
      <c r="D87" s="21">
        <v>232587.83</v>
      </c>
      <c r="E87" s="22">
        <v>56512.68</v>
      </c>
      <c r="F87" s="22">
        <v>10111.049999999999</v>
      </c>
      <c r="G87" s="23">
        <f t="shared" si="4"/>
        <v>299211.56</v>
      </c>
      <c r="H87" s="42">
        <v>182</v>
      </c>
      <c r="I87" s="25">
        <f t="shared" si="5"/>
        <v>1644.0195604395603</v>
      </c>
      <c r="J87" s="26">
        <v>1</v>
      </c>
      <c r="K87" s="25">
        <f t="shared" si="6"/>
        <v>1644.0195604395603</v>
      </c>
      <c r="L87" s="27"/>
      <c r="M87" s="27">
        <f t="shared" si="7"/>
        <v>1644.0195604395603</v>
      </c>
    </row>
    <row r="88" spans="1:13" x14ac:dyDescent="0.25">
      <c r="A88" s="1">
        <v>76</v>
      </c>
      <c r="B88" s="37">
        <v>2306000</v>
      </c>
      <c r="C88" s="38" t="s">
        <v>91</v>
      </c>
      <c r="D88" s="21">
        <v>96173.58</v>
      </c>
      <c r="E88" s="22">
        <v>25198.29</v>
      </c>
      <c r="F88" s="22">
        <v>4508.3900000000003</v>
      </c>
      <c r="G88" s="23">
        <f t="shared" si="4"/>
        <v>125880.26</v>
      </c>
      <c r="H88" s="42">
        <v>60</v>
      </c>
      <c r="I88" s="25">
        <f t="shared" si="5"/>
        <v>2098.0043333333333</v>
      </c>
      <c r="J88" s="26">
        <v>0</v>
      </c>
      <c r="K88" s="25">
        <f t="shared" si="6"/>
        <v>0</v>
      </c>
      <c r="L88" s="27"/>
      <c r="M88" s="27">
        <f t="shared" si="7"/>
        <v>0</v>
      </c>
    </row>
    <row r="89" spans="1:13" x14ac:dyDescent="0.25">
      <c r="A89" s="1">
        <v>77</v>
      </c>
      <c r="B89" s="37">
        <v>2307000</v>
      </c>
      <c r="C89" s="38" t="s">
        <v>92</v>
      </c>
      <c r="D89" s="21">
        <v>614486.92000000004</v>
      </c>
      <c r="E89" s="22">
        <v>152188.13</v>
      </c>
      <c r="F89" s="22">
        <v>27228.95</v>
      </c>
      <c r="G89" s="23">
        <f t="shared" si="4"/>
        <v>793904</v>
      </c>
      <c r="H89" s="42">
        <v>425</v>
      </c>
      <c r="I89" s="25">
        <f t="shared" si="5"/>
        <v>1868.0094117647059</v>
      </c>
      <c r="J89" s="26">
        <v>39</v>
      </c>
      <c r="K89" s="25">
        <f t="shared" si="6"/>
        <v>72852.367058823525</v>
      </c>
      <c r="L89" s="27"/>
      <c r="M89" s="27">
        <f t="shared" si="7"/>
        <v>72852.367058823525</v>
      </c>
    </row>
    <row r="90" spans="1:13" x14ac:dyDescent="0.25">
      <c r="A90" s="1">
        <v>78</v>
      </c>
      <c r="B90" s="37">
        <v>2402000</v>
      </c>
      <c r="C90" s="38" t="s">
        <v>93</v>
      </c>
      <c r="D90" s="21">
        <v>169509.14</v>
      </c>
      <c r="E90" s="22">
        <v>43196.4</v>
      </c>
      <c r="F90" s="22">
        <v>7728.54</v>
      </c>
      <c r="G90" s="23">
        <f t="shared" si="4"/>
        <v>220434.08000000002</v>
      </c>
      <c r="H90" s="42">
        <v>116</v>
      </c>
      <c r="I90" s="25">
        <f t="shared" si="5"/>
        <v>1900.2937931034485</v>
      </c>
      <c r="J90" s="26">
        <v>0</v>
      </c>
      <c r="K90" s="25">
        <f t="shared" si="6"/>
        <v>0</v>
      </c>
      <c r="L90" s="27"/>
      <c r="M90" s="27">
        <f t="shared" si="7"/>
        <v>0</v>
      </c>
    </row>
    <row r="91" spans="1:13" x14ac:dyDescent="0.25">
      <c r="A91" s="1">
        <v>79</v>
      </c>
      <c r="B91" s="37">
        <v>2403000</v>
      </c>
      <c r="C91" s="38" t="s">
        <v>94</v>
      </c>
      <c r="D91" s="21">
        <v>110037.42</v>
      </c>
      <c r="E91" s="22">
        <v>26130.54</v>
      </c>
      <c r="F91" s="22">
        <v>4675.18</v>
      </c>
      <c r="G91" s="23">
        <f t="shared" si="4"/>
        <v>140843.13999999998</v>
      </c>
      <c r="H91" s="42">
        <v>84</v>
      </c>
      <c r="I91" s="25">
        <f t="shared" si="5"/>
        <v>1676.7040476190475</v>
      </c>
      <c r="J91" s="26">
        <v>0</v>
      </c>
      <c r="K91" s="25">
        <f t="shared" si="6"/>
        <v>0</v>
      </c>
      <c r="L91" s="27"/>
      <c r="M91" s="27">
        <f t="shared" si="7"/>
        <v>0</v>
      </c>
    </row>
    <row r="92" spans="1:13" x14ac:dyDescent="0.25">
      <c r="A92" s="1">
        <v>80</v>
      </c>
      <c r="B92" s="37">
        <v>2404000</v>
      </c>
      <c r="C92" s="38" t="s">
        <v>95</v>
      </c>
      <c r="D92" s="21">
        <v>396646.23</v>
      </c>
      <c r="E92" s="22">
        <v>94414.96</v>
      </c>
      <c r="F92" s="22">
        <v>16892.38</v>
      </c>
      <c r="G92" s="23">
        <f t="shared" si="4"/>
        <v>507953.57</v>
      </c>
      <c r="H92" s="42">
        <v>193</v>
      </c>
      <c r="I92" s="25">
        <f t="shared" si="5"/>
        <v>2631.8837823834197</v>
      </c>
      <c r="J92" s="26">
        <v>1</v>
      </c>
      <c r="K92" s="25">
        <f t="shared" si="6"/>
        <v>2631.8837823834197</v>
      </c>
      <c r="L92" s="27"/>
      <c r="M92" s="27">
        <f t="shared" si="7"/>
        <v>2631.8837823834197</v>
      </c>
    </row>
    <row r="93" spans="1:13" x14ac:dyDescent="0.25">
      <c r="A93" s="1">
        <v>81</v>
      </c>
      <c r="B93" s="37">
        <v>2501000</v>
      </c>
      <c r="C93" s="38" t="s">
        <v>96</v>
      </c>
      <c r="D93" s="21">
        <v>133932.18</v>
      </c>
      <c r="E93" s="22">
        <v>25256.14</v>
      </c>
      <c r="F93" s="22">
        <v>4518.74</v>
      </c>
      <c r="G93" s="23">
        <f t="shared" si="4"/>
        <v>163707.06</v>
      </c>
      <c r="H93" s="42">
        <v>69</v>
      </c>
      <c r="I93" s="25">
        <f t="shared" si="5"/>
        <v>2372.5660869565218</v>
      </c>
      <c r="J93" s="26">
        <v>2</v>
      </c>
      <c r="K93" s="25">
        <f t="shared" si="6"/>
        <v>4745.1321739130435</v>
      </c>
      <c r="L93" s="27"/>
      <c r="M93" s="27">
        <f t="shared" si="7"/>
        <v>4745.1321739130435</v>
      </c>
    </row>
    <row r="94" spans="1:13" x14ac:dyDescent="0.25">
      <c r="A94" s="1">
        <v>82</v>
      </c>
      <c r="B94" s="37">
        <v>2502000</v>
      </c>
      <c r="C94" s="38" t="s">
        <v>97</v>
      </c>
      <c r="D94" s="21">
        <v>186909.03</v>
      </c>
      <c r="E94" s="22">
        <v>44725.73</v>
      </c>
      <c r="F94" s="22">
        <v>8002.17</v>
      </c>
      <c r="G94" s="23">
        <f t="shared" si="4"/>
        <v>239636.93000000002</v>
      </c>
      <c r="H94" s="42">
        <v>124</v>
      </c>
      <c r="I94" s="25">
        <f t="shared" si="5"/>
        <v>1932.5558870967743</v>
      </c>
      <c r="J94" s="26">
        <v>8</v>
      </c>
      <c r="K94" s="25">
        <f t="shared" si="6"/>
        <v>15460.447096774195</v>
      </c>
      <c r="L94" s="27"/>
      <c r="M94" s="27">
        <f t="shared" si="7"/>
        <v>15460.447096774195</v>
      </c>
    </row>
    <row r="95" spans="1:13" x14ac:dyDescent="0.25">
      <c r="A95" s="1">
        <v>83</v>
      </c>
      <c r="B95" s="37">
        <v>2503000</v>
      </c>
      <c r="C95" s="38" t="s">
        <v>98</v>
      </c>
      <c r="D95" s="21">
        <v>88844.73</v>
      </c>
      <c r="E95" s="22">
        <v>20567.79</v>
      </c>
      <c r="F95" s="22">
        <v>3679.92</v>
      </c>
      <c r="G95" s="23">
        <f t="shared" si="4"/>
        <v>113092.43999999999</v>
      </c>
      <c r="H95" s="42">
        <v>65</v>
      </c>
      <c r="I95" s="25">
        <f t="shared" si="5"/>
        <v>1739.8836923076922</v>
      </c>
      <c r="J95" s="26">
        <v>1</v>
      </c>
      <c r="K95" s="25">
        <f t="shared" si="6"/>
        <v>1739.8836923076922</v>
      </c>
      <c r="L95" s="27"/>
      <c r="M95" s="27">
        <f t="shared" si="7"/>
        <v>1739.8836923076922</v>
      </c>
    </row>
    <row r="96" spans="1:13" x14ac:dyDescent="0.25">
      <c r="A96" s="1">
        <v>84</v>
      </c>
      <c r="B96" s="37">
        <v>2601000</v>
      </c>
      <c r="C96" s="38" t="s">
        <v>99</v>
      </c>
      <c r="D96" s="21">
        <v>149357.10999999999</v>
      </c>
      <c r="E96" s="22">
        <v>36010.68</v>
      </c>
      <c r="F96" s="22">
        <v>6442.9</v>
      </c>
      <c r="G96" s="23">
        <f t="shared" si="4"/>
        <v>191810.68999999997</v>
      </c>
      <c r="H96" s="42">
        <v>90</v>
      </c>
      <c r="I96" s="25">
        <f t="shared" si="5"/>
        <v>2131.2298888888886</v>
      </c>
      <c r="J96" s="26">
        <v>0</v>
      </c>
      <c r="K96" s="25">
        <f t="shared" si="6"/>
        <v>0</v>
      </c>
      <c r="L96" s="27"/>
      <c r="M96" s="27">
        <f t="shared" si="7"/>
        <v>0</v>
      </c>
    </row>
    <row r="97" spans="1:13" x14ac:dyDescent="0.25">
      <c r="A97" s="1">
        <v>85</v>
      </c>
      <c r="B97" s="37">
        <v>2602000</v>
      </c>
      <c r="C97" s="38" t="s">
        <v>100</v>
      </c>
      <c r="D97" s="21">
        <v>288535.82</v>
      </c>
      <c r="E97" s="22">
        <v>75909.59</v>
      </c>
      <c r="F97" s="22">
        <v>13581.47</v>
      </c>
      <c r="G97" s="23">
        <f t="shared" si="4"/>
        <v>378026.88</v>
      </c>
      <c r="H97" s="42">
        <v>206</v>
      </c>
      <c r="I97" s="25">
        <f t="shared" si="5"/>
        <v>1835.0819417475727</v>
      </c>
      <c r="J97" s="26">
        <v>9</v>
      </c>
      <c r="K97" s="25">
        <f t="shared" si="6"/>
        <v>16515.737475728154</v>
      </c>
      <c r="L97" s="27"/>
      <c r="M97" s="27">
        <f t="shared" si="7"/>
        <v>16515.737475728154</v>
      </c>
    </row>
    <row r="98" spans="1:13" x14ac:dyDescent="0.25">
      <c r="A98" s="1">
        <v>86</v>
      </c>
      <c r="B98" s="37">
        <v>2603000</v>
      </c>
      <c r="C98" s="38" t="s">
        <v>101</v>
      </c>
      <c r="D98" s="21">
        <v>944362.84</v>
      </c>
      <c r="E98" s="22">
        <v>220162.97</v>
      </c>
      <c r="F98" s="22">
        <v>39390.769999999997</v>
      </c>
      <c r="G98" s="23">
        <f t="shared" si="4"/>
        <v>1203916.58</v>
      </c>
      <c r="H98" s="42">
        <v>636</v>
      </c>
      <c r="I98" s="25">
        <f t="shared" si="5"/>
        <v>1892.9505974842768</v>
      </c>
      <c r="J98" s="26">
        <v>3</v>
      </c>
      <c r="K98" s="25">
        <f t="shared" si="6"/>
        <v>5678.8517924528305</v>
      </c>
      <c r="L98" s="27"/>
      <c r="M98" s="27">
        <f t="shared" si="7"/>
        <v>5678.8517924528305</v>
      </c>
    </row>
    <row r="99" spans="1:13" x14ac:dyDescent="0.25">
      <c r="A99" s="1">
        <v>87</v>
      </c>
      <c r="B99" s="37">
        <v>2604000</v>
      </c>
      <c r="C99" s="38" t="s">
        <v>102</v>
      </c>
      <c r="D99" s="21">
        <v>153033.78</v>
      </c>
      <c r="E99" s="22">
        <v>42381.65</v>
      </c>
      <c r="F99" s="22">
        <v>7582.77</v>
      </c>
      <c r="G99" s="23">
        <f t="shared" si="4"/>
        <v>202998.19999999998</v>
      </c>
      <c r="H99" s="42">
        <v>97</v>
      </c>
      <c r="I99" s="25">
        <f t="shared" si="5"/>
        <v>2092.7649484536082</v>
      </c>
      <c r="J99" s="26">
        <v>2</v>
      </c>
      <c r="K99" s="25">
        <f t="shared" si="6"/>
        <v>4185.5298969072164</v>
      </c>
      <c r="L99" s="27"/>
      <c r="M99" s="27">
        <f t="shared" si="7"/>
        <v>4185.5298969072164</v>
      </c>
    </row>
    <row r="100" spans="1:13" x14ac:dyDescent="0.25">
      <c r="A100" s="1">
        <v>88</v>
      </c>
      <c r="B100" s="37">
        <v>2605000</v>
      </c>
      <c r="C100" s="38" t="s">
        <v>103</v>
      </c>
      <c r="D100" s="21">
        <v>934685.7</v>
      </c>
      <c r="E100" s="22">
        <v>238251.97</v>
      </c>
      <c r="F100" s="22">
        <v>42627.19</v>
      </c>
      <c r="G100" s="23">
        <f t="shared" si="4"/>
        <v>1215564.8599999999</v>
      </c>
      <c r="H100" s="42">
        <v>494</v>
      </c>
      <c r="I100" s="25">
        <f t="shared" si="5"/>
        <v>2460.657611336032</v>
      </c>
      <c r="J100" s="26">
        <v>10</v>
      </c>
      <c r="K100" s="25">
        <f t="shared" si="6"/>
        <v>24606.576113360319</v>
      </c>
      <c r="L100" s="27"/>
      <c r="M100" s="27">
        <f t="shared" si="7"/>
        <v>24606.576113360319</v>
      </c>
    </row>
    <row r="101" spans="1:13" x14ac:dyDescent="0.25">
      <c r="A101" s="1">
        <v>89</v>
      </c>
      <c r="B101" s="37">
        <v>2606000</v>
      </c>
      <c r="C101" s="38" t="s">
        <v>104</v>
      </c>
      <c r="D101" s="21">
        <v>666128.06000000006</v>
      </c>
      <c r="E101" s="22">
        <v>174213.13</v>
      </c>
      <c r="F101" s="22">
        <v>11308.76</v>
      </c>
      <c r="G101" s="23">
        <f t="shared" si="4"/>
        <v>851649.95000000007</v>
      </c>
      <c r="H101" s="42">
        <v>379</v>
      </c>
      <c r="I101" s="25">
        <f t="shared" si="5"/>
        <v>2247.097493403694</v>
      </c>
      <c r="J101" s="26">
        <v>0</v>
      </c>
      <c r="K101" s="25">
        <f t="shared" si="6"/>
        <v>0</v>
      </c>
      <c r="L101" s="27"/>
      <c r="M101" s="27">
        <f t="shared" si="7"/>
        <v>0</v>
      </c>
    </row>
    <row r="102" spans="1:13" x14ac:dyDescent="0.25">
      <c r="A102" s="1">
        <v>90</v>
      </c>
      <c r="B102" s="37">
        <v>2607000</v>
      </c>
      <c r="C102" s="38" t="s">
        <v>105</v>
      </c>
      <c r="D102" s="21">
        <v>164807.35999999999</v>
      </c>
      <c r="E102" s="22">
        <v>34698.449999999997</v>
      </c>
      <c r="F102" s="22">
        <v>6208.12</v>
      </c>
      <c r="G102" s="23">
        <f t="shared" si="4"/>
        <v>205713.93</v>
      </c>
      <c r="H102" s="42">
        <v>120</v>
      </c>
      <c r="I102" s="25">
        <f t="shared" si="5"/>
        <v>1714.2827499999999</v>
      </c>
      <c r="J102" s="26">
        <v>0</v>
      </c>
      <c r="K102" s="25">
        <f t="shared" si="6"/>
        <v>0</v>
      </c>
      <c r="L102" s="27"/>
      <c r="M102" s="27">
        <f t="shared" si="7"/>
        <v>0</v>
      </c>
    </row>
    <row r="103" spans="1:13" x14ac:dyDescent="0.25">
      <c r="A103" s="1">
        <v>91</v>
      </c>
      <c r="B103" s="37">
        <v>2703000</v>
      </c>
      <c r="C103" s="38" t="s">
        <v>106</v>
      </c>
      <c r="D103" s="21">
        <v>113530.05</v>
      </c>
      <c r="E103" s="22">
        <v>27242.47</v>
      </c>
      <c r="F103" s="22">
        <v>4874.13</v>
      </c>
      <c r="G103" s="23">
        <f t="shared" si="4"/>
        <v>145646.65000000002</v>
      </c>
      <c r="H103" s="42">
        <v>103</v>
      </c>
      <c r="I103" s="25">
        <f t="shared" si="5"/>
        <v>1414.0451456310682</v>
      </c>
      <c r="J103" s="26">
        <v>0</v>
      </c>
      <c r="K103" s="25">
        <f t="shared" si="6"/>
        <v>0</v>
      </c>
      <c r="L103" s="27"/>
      <c r="M103" s="27">
        <f t="shared" si="7"/>
        <v>0</v>
      </c>
    </row>
    <row r="104" spans="1:13" x14ac:dyDescent="0.25">
      <c r="A104" s="1">
        <v>92</v>
      </c>
      <c r="B104" s="37">
        <v>2705000</v>
      </c>
      <c r="C104" s="38" t="s">
        <v>107</v>
      </c>
      <c r="D104" s="21">
        <v>885633.93</v>
      </c>
      <c r="E104" s="22">
        <v>215790.36</v>
      </c>
      <c r="F104" s="22">
        <v>38608.44</v>
      </c>
      <c r="G104" s="23">
        <f t="shared" si="4"/>
        <v>1140032.73</v>
      </c>
      <c r="H104" s="42">
        <v>527</v>
      </c>
      <c r="I104" s="25">
        <f t="shared" si="5"/>
        <v>2163.2499620493359</v>
      </c>
      <c r="J104" s="26">
        <v>14</v>
      </c>
      <c r="K104" s="25">
        <f t="shared" si="6"/>
        <v>30285.499468690701</v>
      </c>
      <c r="L104" s="27"/>
      <c r="M104" s="27">
        <f t="shared" si="7"/>
        <v>30285.499468690701</v>
      </c>
    </row>
    <row r="105" spans="1:13" x14ac:dyDescent="0.25">
      <c r="A105" s="1">
        <v>93</v>
      </c>
      <c r="B105" s="37">
        <v>2803000</v>
      </c>
      <c r="C105" s="38" t="s">
        <v>108</v>
      </c>
      <c r="D105" s="21">
        <v>150042.64000000001</v>
      </c>
      <c r="E105" s="22">
        <v>35158.33</v>
      </c>
      <c r="F105" s="22">
        <v>6290.4</v>
      </c>
      <c r="G105" s="23">
        <f t="shared" si="4"/>
        <v>191491.37000000002</v>
      </c>
      <c r="H105" s="42">
        <v>97</v>
      </c>
      <c r="I105" s="25">
        <f t="shared" si="5"/>
        <v>1974.1378350515467</v>
      </c>
      <c r="J105" s="26">
        <v>0</v>
      </c>
      <c r="K105" s="25">
        <f t="shared" si="6"/>
        <v>0</v>
      </c>
      <c r="L105" s="27"/>
      <c r="M105" s="27">
        <f t="shared" si="7"/>
        <v>0</v>
      </c>
    </row>
    <row r="106" spans="1:13" x14ac:dyDescent="0.25">
      <c r="A106" s="1">
        <v>94</v>
      </c>
      <c r="B106" s="37">
        <v>2807000</v>
      </c>
      <c r="C106" s="38" t="s">
        <v>109</v>
      </c>
      <c r="D106" s="21">
        <v>760100.94</v>
      </c>
      <c r="E106" s="22">
        <v>193471.77</v>
      </c>
      <c r="F106" s="22">
        <v>34615.269999999997</v>
      </c>
      <c r="G106" s="23">
        <f t="shared" si="4"/>
        <v>988187.98</v>
      </c>
      <c r="H106" s="42">
        <v>655</v>
      </c>
      <c r="I106" s="25">
        <f t="shared" si="5"/>
        <v>1508.6839389312977</v>
      </c>
      <c r="J106" s="26">
        <v>14</v>
      </c>
      <c r="K106" s="25">
        <f t="shared" si="6"/>
        <v>21121.575145038169</v>
      </c>
      <c r="L106" s="27"/>
      <c r="M106" s="27">
        <f t="shared" si="7"/>
        <v>21121.575145038169</v>
      </c>
    </row>
    <row r="107" spans="1:13" x14ac:dyDescent="0.25">
      <c r="A107" s="1">
        <v>95</v>
      </c>
      <c r="B107" s="37">
        <v>2808000</v>
      </c>
      <c r="C107" s="38" t="s">
        <v>110</v>
      </c>
      <c r="D107" s="21">
        <v>756790.62</v>
      </c>
      <c r="E107" s="22">
        <v>178052.44</v>
      </c>
      <c r="F107" s="22">
        <v>31856.5</v>
      </c>
      <c r="G107" s="23">
        <f t="shared" si="4"/>
        <v>966699.56</v>
      </c>
      <c r="H107" s="42">
        <v>561</v>
      </c>
      <c r="I107" s="25">
        <f t="shared" si="5"/>
        <v>1723.1721212121213</v>
      </c>
      <c r="J107" s="26">
        <v>4</v>
      </c>
      <c r="K107" s="25">
        <f t="shared" si="6"/>
        <v>6892.6884848484851</v>
      </c>
      <c r="L107" s="27"/>
      <c r="M107" s="27">
        <f t="shared" si="7"/>
        <v>6892.6884848484851</v>
      </c>
    </row>
    <row r="108" spans="1:13" x14ac:dyDescent="0.25">
      <c r="A108" s="1">
        <v>96</v>
      </c>
      <c r="B108" s="37">
        <v>2901000</v>
      </c>
      <c r="C108" s="38" t="s">
        <v>111</v>
      </c>
      <c r="D108" s="21">
        <v>138998.87</v>
      </c>
      <c r="E108" s="22">
        <v>25885.23</v>
      </c>
      <c r="F108" s="22">
        <v>4631.29</v>
      </c>
      <c r="G108" s="23">
        <f t="shared" si="4"/>
        <v>169515.39</v>
      </c>
      <c r="H108" s="42">
        <v>54</v>
      </c>
      <c r="I108" s="25">
        <f t="shared" si="5"/>
        <v>3139.173888888889</v>
      </c>
      <c r="J108" s="26">
        <v>0</v>
      </c>
      <c r="K108" s="25">
        <f t="shared" si="6"/>
        <v>0</v>
      </c>
      <c r="L108" s="27"/>
      <c r="M108" s="27">
        <f t="shared" si="7"/>
        <v>0</v>
      </c>
    </row>
    <row r="109" spans="1:13" x14ac:dyDescent="0.25">
      <c r="A109" s="1">
        <v>97</v>
      </c>
      <c r="B109" s="37">
        <v>2903000</v>
      </c>
      <c r="C109" s="38" t="s">
        <v>112</v>
      </c>
      <c r="D109" s="21">
        <v>548772.44999999995</v>
      </c>
      <c r="E109" s="22">
        <v>130976.11</v>
      </c>
      <c r="F109" s="22">
        <v>23433.77</v>
      </c>
      <c r="G109" s="23">
        <f t="shared" si="4"/>
        <v>703182.33</v>
      </c>
      <c r="H109" s="42">
        <v>311</v>
      </c>
      <c r="I109" s="25">
        <f t="shared" si="5"/>
        <v>2261.0364308681669</v>
      </c>
      <c r="J109" s="26">
        <v>7</v>
      </c>
      <c r="K109" s="25">
        <f t="shared" si="6"/>
        <v>15827.255016077168</v>
      </c>
      <c r="L109" s="27"/>
      <c r="M109" s="27">
        <f t="shared" si="7"/>
        <v>15827.255016077168</v>
      </c>
    </row>
    <row r="110" spans="1:13" x14ac:dyDescent="0.25">
      <c r="A110" s="1">
        <v>98</v>
      </c>
      <c r="B110" s="37">
        <v>2906000</v>
      </c>
      <c r="C110" s="38" t="s">
        <v>113</v>
      </c>
      <c r="D110" s="21">
        <v>108494.57</v>
      </c>
      <c r="E110" s="22">
        <v>28588.5</v>
      </c>
      <c r="F110" s="22">
        <v>5114.96</v>
      </c>
      <c r="G110" s="23">
        <f t="shared" si="4"/>
        <v>142198.03</v>
      </c>
      <c r="H110" s="42">
        <v>79</v>
      </c>
      <c r="I110" s="25">
        <f t="shared" si="5"/>
        <v>1799.9750632911391</v>
      </c>
      <c r="J110" s="26">
        <v>0</v>
      </c>
      <c r="K110" s="25">
        <f t="shared" si="6"/>
        <v>0</v>
      </c>
      <c r="L110" s="27"/>
      <c r="M110" s="27">
        <f t="shared" si="7"/>
        <v>0</v>
      </c>
    </row>
    <row r="111" spans="1:13" x14ac:dyDescent="0.25">
      <c r="A111" s="1">
        <v>99</v>
      </c>
      <c r="B111" s="37">
        <v>3001000</v>
      </c>
      <c r="C111" s="38" t="s">
        <v>114</v>
      </c>
      <c r="D111" s="21">
        <v>209724.53</v>
      </c>
      <c r="E111" s="22">
        <v>50151.63</v>
      </c>
      <c r="F111" s="22">
        <v>8972.9599999999991</v>
      </c>
      <c r="G111" s="23">
        <f t="shared" si="4"/>
        <v>268849.12</v>
      </c>
      <c r="H111" s="42">
        <v>126</v>
      </c>
      <c r="I111" s="25">
        <f t="shared" si="5"/>
        <v>2133.7231746031744</v>
      </c>
      <c r="J111" s="26">
        <v>2</v>
      </c>
      <c r="K111" s="25">
        <f t="shared" si="6"/>
        <v>4267.4463492063487</v>
      </c>
      <c r="L111" s="27"/>
      <c r="M111" s="27">
        <f t="shared" si="7"/>
        <v>4267.4463492063487</v>
      </c>
    </row>
    <row r="112" spans="1:13" x14ac:dyDescent="0.25">
      <c r="A112" s="1">
        <v>100</v>
      </c>
      <c r="B112" s="37">
        <v>3002000</v>
      </c>
      <c r="C112" s="38" t="s">
        <v>115</v>
      </c>
      <c r="D112" s="21">
        <v>243103.38</v>
      </c>
      <c r="E112" s="22">
        <v>53193.14</v>
      </c>
      <c r="F112" s="22">
        <v>9517.1299999999992</v>
      </c>
      <c r="G112" s="23">
        <f t="shared" si="4"/>
        <v>305813.65000000002</v>
      </c>
      <c r="H112" s="42">
        <v>107</v>
      </c>
      <c r="I112" s="25">
        <f t="shared" si="5"/>
        <v>2858.0714953271031</v>
      </c>
      <c r="J112" s="26">
        <v>7</v>
      </c>
      <c r="K112" s="25">
        <f t="shared" si="6"/>
        <v>20006.500467289723</v>
      </c>
      <c r="L112" s="27"/>
      <c r="M112" s="27">
        <f t="shared" si="7"/>
        <v>20006.500467289723</v>
      </c>
    </row>
    <row r="113" spans="1:13" x14ac:dyDescent="0.25">
      <c r="A113" s="1">
        <v>101</v>
      </c>
      <c r="B113" s="37">
        <v>3003000</v>
      </c>
      <c r="C113" s="38" t="s">
        <v>116</v>
      </c>
      <c r="D113" s="21">
        <v>171236.1</v>
      </c>
      <c r="E113" s="22">
        <v>38631.160000000003</v>
      </c>
      <c r="F113" s="22">
        <v>6911.75</v>
      </c>
      <c r="G113" s="23">
        <f t="shared" si="4"/>
        <v>216779.01</v>
      </c>
      <c r="H113" s="42">
        <v>115</v>
      </c>
      <c r="I113" s="25">
        <f t="shared" si="5"/>
        <v>1885.0348695652174</v>
      </c>
      <c r="J113" s="26">
        <v>0</v>
      </c>
      <c r="K113" s="25">
        <f t="shared" si="6"/>
        <v>0</v>
      </c>
      <c r="L113" s="27"/>
      <c r="M113" s="27">
        <f t="shared" si="7"/>
        <v>0</v>
      </c>
    </row>
    <row r="114" spans="1:13" x14ac:dyDescent="0.25">
      <c r="A114" s="1">
        <v>102</v>
      </c>
      <c r="B114" s="37">
        <v>3004000</v>
      </c>
      <c r="C114" s="38" t="s">
        <v>117</v>
      </c>
      <c r="D114" s="21">
        <v>495915.9</v>
      </c>
      <c r="E114" s="22">
        <v>109867.8</v>
      </c>
      <c r="F114" s="22">
        <v>19657.150000000001</v>
      </c>
      <c r="G114" s="23">
        <f t="shared" si="4"/>
        <v>625440.85000000009</v>
      </c>
      <c r="H114" s="26">
        <v>362</v>
      </c>
      <c r="I114" s="25">
        <f t="shared" si="5"/>
        <v>1727.7371546961328</v>
      </c>
      <c r="J114" s="26">
        <v>16</v>
      </c>
      <c r="K114" s="25">
        <f t="shared" si="6"/>
        <v>27643.794475138126</v>
      </c>
      <c r="L114" s="27"/>
      <c r="M114" s="27">
        <f t="shared" si="7"/>
        <v>27643.794475138126</v>
      </c>
    </row>
    <row r="115" spans="1:13" x14ac:dyDescent="0.25">
      <c r="A115" s="1">
        <v>103</v>
      </c>
      <c r="B115" s="37">
        <v>3005000</v>
      </c>
      <c r="C115" s="38" t="s">
        <v>118</v>
      </c>
      <c r="D115" s="21">
        <v>99311.43</v>
      </c>
      <c r="E115" s="22">
        <v>24740.93</v>
      </c>
      <c r="F115" s="22">
        <v>4426.5600000000004</v>
      </c>
      <c r="G115" s="23">
        <f t="shared" si="4"/>
        <v>128478.91999999998</v>
      </c>
      <c r="H115" s="26">
        <v>67</v>
      </c>
      <c r="I115" s="25">
        <f t="shared" si="5"/>
        <v>1917.5958208955221</v>
      </c>
      <c r="J115" s="26">
        <v>0</v>
      </c>
      <c r="K115" s="25">
        <f t="shared" si="6"/>
        <v>0</v>
      </c>
      <c r="L115" s="27"/>
      <c r="M115" s="27">
        <f t="shared" si="7"/>
        <v>0</v>
      </c>
    </row>
    <row r="116" spans="1:13" x14ac:dyDescent="0.25">
      <c r="A116" s="1">
        <v>104</v>
      </c>
      <c r="B116" s="37">
        <v>3102000</v>
      </c>
      <c r="C116" s="38" t="s">
        <v>119</v>
      </c>
      <c r="D116" s="21">
        <v>105188.77</v>
      </c>
      <c r="E116" s="22">
        <v>27831.79</v>
      </c>
      <c r="F116" s="22">
        <v>4979.57</v>
      </c>
      <c r="G116" s="23">
        <f t="shared" si="4"/>
        <v>138000.13</v>
      </c>
      <c r="H116" s="26">
        <v>81</v>
      </c>
      <c r="I116" s="25">
        <f t="shared" si="5"/>
        <v>1703.7053086419753</v>
      </c>
      <c r="J116" s="26">
        <v>0</v>
      </c>
      <c r="K116" s="25">
        <f t="shared" si="6"/>
        <v>0</v>
      </c>
      <c r="L116" s="27"/>
      <c r="M116" s="27">
        <f t="shared" si="7"/>
        <v>0</v>
      </c>
    </row>
    <row r="117" spans="1:13" x14ac:dyDescent="0.25">
      <c r="A117" s="1">
        <v>105</v>
      </c>
      <c r="B117" s="37">
        <v>3104000</v>
      </c>
      <c r="C117" s="38" t="s">
        <v>120</v>
      </c>
      <c r="D117" s="21">
        <v>117454.43</v>
      </c>
      <c r="E117" s="22">
        <v>23306.87</v>
      </c>
      <c r="F117" s="22">
        <v>4169.9799999999996</v>
      </c>
      <c r="G117" s="23">
        <f t="shared" si="4"/>
        <v>144931.28</v>
      </c>
      <c r="H117" s="26">
        <v>57</v>
      </c>
      <c r="I117" s="25">
        <f t="shared" si="5"/>
        <v>2542.6540350877194</v>
      </c>
      <c r="J117" s="26">
        <v>0</v>
      </c>
      <c r="K117" s="25">
        <f t="shared" si="6"/>
        <v>0</v>
      </c>
      <c r="L117" s="27"/>
      <c r="M117" s="27">
        <f t="shared" si="7"/>
        <v>0</v>
      </c>
    </row>
    <row r="118" spans="1:13" x14ac:dyDescent="0.25">
      <c r="A118" s="1">
        <v>106</v>
      </c>
      <c r="B118" s="37">
        <v>3105000</v>
      </c>
      <c r="C118" s="38" t="s">
        <v>121</v>
      </c>
      <c r="D118" s="21">
        <v>403109.48</v>
      </c>
      <c r="E118" s="22">
        <v>102656.58</v>
      </c>
      <c r="F118" s="22">
        <v>18366.939999999999</v>
      </c>
      <c r="G118" s="23">
        <f t="shared" si="4"/>
        <v>524133</v>
      </c>
      <c r="H118" s="26">
        <v>267</v>
      </c>
      <c r="I118" s="25">
        <f t="shared" si="5"/>
        <v>1963.0449438202247</v>
      </c>
      <c r="J118" s="26">
        <v>8</v>
      </c>
      <c r="K118" s="25">
        <f t="shared" si="6"/>
        <v>15704.359550561798</v>
      </c>
      <c r="L118" s="27"/>
      <c r="M118" s="27">
        <f t="shared" si="7"/>
        <v>15704.359550561798</v>
      </c>
    </row>
    <row r="119" spans="1:13" x14ac:dyDescent="0.25">
      <c r="A119" s="1">
        <v>107</v>
      </c>
      <c r="B119" s="37">
        <v>3201000</v>
      </c>
      <c r="C119" s="38" t="s">
        <v>122</v>
      </c>
      <c r="D119" s="21">
        <v>746330.4</v>
      </c>
      <c r="E119" s="22">
        <v>161986.04</v>
      </c>
      <c r="F119" s="22">
        <v>28981.97</v>
      </c>
      <c r="G119" s="23">
        <f t="shared" si="4"/>
        <v>937298.41</v>
      </c>
      <c r="H119" s="26">
        <v>396</v>
      </c>
      <c r="I119" s="25">
        <f t="shared" si="5"/>
        <v>2366.9151767676767</v>
      </c>
      <c r="J119" s="26">
        <v>6</v>
      </c>
      <c r="K119" s="25">
        <f t="shared" si="6"/>
        <v>14201.49106060606</v>
      </c>
      <c r="L119" s="27"/>
      <c r="M119" s="27">
        <f t="shared" si="7"/>
        <v>14201.49106060606</v>
      </c>
    </row>
    <row r="120" spans="1:13" x14ac:dyDescent="0.25">
      <c r="A120" s="1">
        <v>108</v>
      </c>
      <c r="B120" s="37">
        <v>3209000</v>
      </c>
      <c r="C120" s="38" t="s">
        <v>123</v>
      </c>
      <c r="D120" s="21">
        <v>410471.86</v>
      </c>
      <c r="E120" s="22">
        <v>108636.9</v>
      </c>
      <c r="F120" s="22">
        <v>19436.93</v>
      </c>
      <c r="G120" s="23">
        <f t="shared" si="4"/>
        <v>538545.69000000006</v>
      </c>
      <c r="H120" s="26">
        <v>366</v>
      </c>
      <c r="I120" s="25">
        <f t="shared" si="5"/>
        <v>1471.4363114754101</v>
      </c>
      <c r="J120" s="26">
        <v>5</v>
      </c>
      <c r="K120" s="25">
        <f t="shared" si="6"/>
        <v>7357.1815573770509</v>
      </c>
      <c r="L120" s="27"/>
      <c r="M120" s="27">
        <f t="shared" si="7"/>
        <v>7357.1815573770509</v>
      </c>
    </row>
    <row r="121" spans="1:13" x14ac:dyDescent="0.25">
      <c r="A121" s="1">
        <v>109</v>
      </c>
      <c r="B121" s="37">
        <v>3211000</v>
      </c>
      <c r="C121" s="38" t="s">
        <v>124</v>
      </c>
      <c r="D121" s="21">
        <v>123919.91</v>
      </c>
      <c r="E121" s="22">
        <v>23766.75</v>
      </c>
      <c r="F121" s="22">
        <v>4252.26</v>
      </c>
      <c r="G121" s="23">
        <f t="shared" si="4"/>
        <v>151938.92000000001</v>
      </c>
      <c r="H121" s="26">
        <v>77</v>
      </c>
      <c r="I121" s="25">
        <f t="shared" si="5"/>
        <v>1973.2327272727275</v>
      </c>
      <c r="J121" s="26">
        <v>0</v>
      </c>
      <c r="K121" s="25">
        <f t="shared" si="6"/>
        <v>0</v>
      </c>
      <c r="L121" s="27"/>
      <c r="M121" s="27">
        <f t="shared" si="7"/>
        <v>0</v>
      </c>
    </row>
    <row r="122" spans="1:13" x14ac:dyDescent="0.25">
      <c r="A122" s="1">
        <v>110</v>
      </c>
      <c r="B122" s="37">
        <v>3212000</v>
      </c>
      <c r="C122" s="38" t="s">
        <v>125</v>
      </c>
      <c r="D122" s="21">
        <v>195623.89</v>
      </c>
      <c r="E122" s="22">
        <v>37556.83</v>
      </c>
      <c r="F122" s="22">
        <v>6719.53</v>
      </c>
      <c r="G122" s="23">
        <f t="shared" si="4"/>
        <v>239900.25000000003</v>
      </c>
      <c r="H122" s="26">
        <v>116</v>
      </c>
      <c r="I122" s="25">
        <f t="shared" si="5"/>
        <v>2068.1056034482763</v>
      </c>
      <c r="J122" s="26">
        <v>4</v>
      </c>
      <c r="K122" s="25">
        <f t="shared" si="6"/>
        <v>8272.4224137931051</v>
      </c>
      <c r="L122" s="27"/>
      <c r="M122" s="27">
        <f t="shared" si="7"/>
        <v>8272.4224137931051</v>
      </c>
    </row>
    <row r="123" spans="1:13" x14ac:dyDescent="0.25">
      <c r="A123" s="1">
        <v>111</v>
      </c>
      <c r="B123" s="37">
        <v>3301000</v>
      </c>
      <c r="C123" s="38" t="s">
        <v>126</v>
      </c>
      <c r="D123" s="21">
        <v>105238.63</v>
      </c>
      <c r="E123" s="22">
        <v>19827.53</v>
      </c>
      <c r="F123" s="22">
        <v>3547.47</v>
      </c>
      <c r="G123" s="23">
        <f t="shared" si="4"/>
        <v>128613.63</v>
      </c>
      <c r="H123" s="26">
        <v>55</v>
      </c>
      <c r="I123" s="25">
        <f t="shared" si="5"/>
        <v>2338.4296363636363</v>
      </c>
      <c r="J123" s="26">
        <v>3</v>
      </c>
      <c r="K123" s="25">
        <f t="shared" si="6"/>
        <v>7015.2889090909084</v>
      </c>
      <c r="L123" s="27"/>
      <c r="M123" s="27">
        <f t="shared" si="7"/>
        <v>7015.2889090909084</v>
      </c>
    </row>
    <row r="124" spans="1:13" x14ac:dyDescent="0.25">
      <c r="A124" s="1">
        <v>112</v>
      </c>
      <c r="B124" s="37">
        <v>3302000</v>
      </c>
      <c r="C124" s="38" t="s">
        <v>127</v>
      </c>
      <c r="D124" s="21">
        <v>189219.07</v>
      </c>
      <c r="E124" s="22">
        <v>42841.9</v>
      </c>
      <c r="F124" s="29">
        <v>7665.12</v>
      </c>
      <c r="G124" s="23">
        <f t="shared" si="4"/>
        <v>239726.09</v>
      </c>
      <c r="H124" s="26">
        <v>117</v>
      </c>
      <c r="I124" s="25">
        <f t="shared" si="5"/>
        <v>2048.9409401709399</v>
      </c>
      <c r="J124" s="26">
        <v>1</v>
      </c>
      <c r="K124" s="25">
        <f t="shared" si="6"/>
        <v>2048.9409401709399</v>
      </c>
      <c r="L124" s="27"/>
      <c r="M124" s="27">
        <f t="shared" si="7"/>
        <v>2048.9409401709399</v>
      </c>
    </row>
    <row r="125" spans="1:13" x14ac:dyDescent="0.25">
      <c r="A125" s="1">
        <v>113</v>
      </c>
      <c r="B125" s="37">
        <v>3306000</v>
      </c>
      <c r="C125" s="38" t="s">
        <v>128</v>
      </c>
      <c r="D125" s="21">
        <v>138244.32999999999</v>
      </c>
      <c r="E125" s="22">
        <v>31954.32</v>
      </c>
      <c r="F125" s="29">
        <v>5717.15</v>
      </c>
      <c r="G125" s="23">
        <f t="shared" si="4"/>
        <v>175915.8</v>
      </c>
      <c r="H125" s="26">
        <v>105</v>
      </c>
      <c r="I125" s="25">
        <f t="shared" si="5"/>
        <v>1675.3885714285714</v>
      </c>
      <c r="J125" s="26">
        <v>0</v>
      </c>
      <c r="K125" s="25">
        <f t="shared" si="6"/>
        <v>0</v>
      </c>
      <c r="L125" s="27"/>
      <c r="M125" s="27">
        <f t="shared" si="7"/>
        <v>0</v>
      </c>
    </row>
    <row r="126" spans="1:13" x14ac:dyDescent="0.25">
      <c r="A126" s="1">
        <v>114</v>
      </c>
      <c r="B126" s="37">
        <v>3403000</v>
      </c>
      <c r="C126" s="38" t="s">
        <v>129</v>
      </c>
      <c r="D126" s="21">
        <v>342163.04</v>
      </c>
      <c r="E126" s="22">
        <v>63740.71</v>
      </c>
      <c r="F126" s="29">
        <v>11404.26</v>
      </c>
      <c r="G126" s="23">
        <f t="shared" si="4"/>
        <v>417308.01</v>
      </c>
      <c r="H126" s="42">
        <v>234</v>
      </c>
      <c r="I126" s="25">
        <f t="shared" si="5"/>
        <v>1783.3675641025641</v>
      </c>
      <c r="J126" s="26">
        <v>12</v>
      </c>
      <c r="K126" s="25">
        <f t="shared" si="6"/>
        <v>21400.41076923077</v>
      </c>
      <c r="L126" s="27"/>
      <c r="M126" s="27">
        <f t="shared" si="7"/>
        <v>21400.41076923077</v>
      </c>
    </row>
    <row r="127" spans="1:13" x14ac:dyDescent="0.25">
      <c r="A127" s="1">
        <v>115</v>
      </c>
      <c r="B127" s="37">
        <v>3405000</v>
      </c>
      <c r="C127" s="38" t="s">
        <v>130</v>
      </c>
      <c r="D127" s="21">
        <v>195223.73</v>
      </c>
      <c r="E127" s="22">
        <v>46541.599999999999</v>
      </c>
      <c r="F127" s="29">
        <v>8327.0499999999993</v>
      </c>
      <c r="G127" s="23">
        <f t="shared" si="4"/>
        <v>250092.38</v>
      </c>
      <c r="H127" s="42">
        <v>116</v>
      </c>
      <c r="I127" s="25">
        <f t="shared" si="5"/>
        <v>2155.9687931034482</v>
      </c>
      <c r="J127" s="26">
        <v>12</v>
      </c>
      <c r="K127" s="25">
        <f t="shared" si="6"/>
        <v>25871.62551724138</v>
      </c>
      <c r="L127" s="27"/>
      <c r="M127" s="27">
        <f t="shared" si="7"/>
        <v>25871.62551724138</v>
      </c>
    </row>
    <row r="128" spans="1:13" x14ac:dyDescent="0.25">
      <c r="A128" s="1">
        <v>116</v>
      </c>
      <c r="B128" s="37">
        <v>3505000</v>
      </c>
      <c r="C128" s="38" t="s">
        <v>131</v>
      </c>
      <c r="D128" s="41">
        <v>1199009.98</v>
      </c>
      <c r="E128" s="29">
        <v>243769.22</v>
      </c>
      <c r="F128" s="29">
        <v>43614.31</v>
      </c>
      <c r="G128" s="23">
        <f t="shared" si="4"/>
        <v>1486393.51</v>
      </c>
      <c r="H128" s="43">
        <v>415</v>
      </c>
      <c r="I128" s="25">
        <f t="shared" si="5"/>
        <v>3581.6711084337348</v>
      </c>
      <c r="J128" s="26">
        <v>6</v>
      </c>
      <c r="K128" s="25">
        <f t="shared" si="6"/>
        <v>21490.026650602409</v>
      </c>
      <c r="L128" s="27"/>
      <c r="M128" s="27">
        <f t="shared" si="7"/>
        <v>21490.026650602409</v>
      </c>
    </row>
    <row r="129" spans="1:13" x14ac:dyDescent="0.25">
      <c r="A129" s="1">
        <v>117</v>
      </c>
      <c r="B129" s="37">
        <v>3509000</v>
      </c>
      <c r="C129" s="38" t="s">
        <v>132</v>
      </c>
      <c r="D129" s="41">
        <v>529414.43000000005</v>
      </c>
      <c r="E129" s="29">
        <v>131913.44</v>
      </c>
      <c r="F129" s="29">
        <v>23601.48</v>
      </c>
      <c r="G129" s="23">
        <f t="shared" si="4"/>
        <v>684929.35000000009</v>
      </c>
      <c r="H129" s="42">
        <v>244</v>
      </c>
      <c r="I129" s="25">
        <f t="shared" si="5"/>
        <v>2807.0875000000005</v>
      </c>
      <c r="J129" s="26">
        <v>0</v>
      </c>
      <c r="K129" s="25">
        <f t="shared" si="6"/>
        <v>0</v>
      </c>
      <c r="L129" s="27"/>
      <c r="M129" s="27">
        <f t="shared" si="7"/>
        <v>0</v>
      </c>
    </row>
    <row r="130" spans="1:13" x14ac:dyDescent="0.25">
      <c r="A130" s="1">
        <v>118</v>
      </c>
      <c r="B130" s="37">
        <v>3510000</v>
      </c>
      <c r="C130" s="38" t="s">
        <v>133</v>
      </c>
      <c r="D130" s="21">
        <v>603647.14</v>
      </c>
      <c r="E130" s="22">
        <v>153289.96</v>
      </c>
      <c r="F130" s="28">
        <v>27426.09</v>
      </c>
      <c r="G130" s="23">
        <f t="shared" si="4"/>
        <v>784363.19</v>
      </c>
      <c r="H130" s="42">
        <v>352</v>
      </c>
      <c r="I130" s="25">
        <f t="shared" si="5"/>
        <v>2228.3045170454543</v>
      </c>
      <c r="J130" s="26">
        <v>7</v>
      </c>
      <c r="K130" s="25">
        <f t="shared" si="6"/>
        <v>15598.131619318181</v>
      </c>
      <c r="L130" s="27"/>
      <c r="M130" s="27">
        <f t="shared" si="7"/>
        <v>15598.131619318181</v>
      </c>
    </row>
    <row r="131" spans="1:13" x14ac:dyDescent="0.25">
      <c r="A131" s="1">
        <v>119</v>
      </c>
      <c r="B131" s="37">
        <v>3544700</v>
      </c>
      <c r="C131" s="38" t="s">
        <v>134</v>
      </c>
      <c r="D131" s="21">
        <v>81676.479999999996</v>
      </c>
      <c r="E131" s="22">
        <v>22380.400000000001</v>
      </c>
      <c r="F131" s="28">
        <v>7833.67</v>
      </c>
      <c r="G131" s="23">
        <f t="shared" si="4"/>
        <v>111890.55</v>
      </c>
      <c r="H131" s="42">
        <v>21</v>
      </c>
      <c r="I131" s="25">
        <f t="shared" si="5"/>
        <v>5328.1214285714286</v>
      </c>
      <c r="J131" s="26">
        <v>0</v>
      </c>
      <c r="K131" s="25">
        <f t="shared" si="6"/>
        <v>0</v>
      </c>
      <c r="L131" s="27"/>
      <c r="M131" s="27">
        <f t="shared" si="7"/>
        <v>0</v>
      </c>
    </row>
    <row r="132" spans="1:13" ht="15.95" customHeight="1" x14ac:dyDescent="0.25">
      <c r="A132" s="1">
        <v>120</v>
      </c>
      <c r="B132" s="37">
        <v>3599000</v>
      </c>
      <c r="C132" s="38" t="s">
        <v>135</v>
      </c>
      <c r="D132" s="21">
        <v>19380.900000000001</v>
      </c>
      <c r="E132" s="22">
        <v>1896.44</v>
      </c>
      <c r="F132" s="28">
        <v>339.3</v>
      </c>
      <c r="G132" s="23">
        <f t="shared" si="4"/>
        <v>21616.639999999999</v>
      </c>
      <c r="H132" s="42">
        <v>4</v>
      </c>
      <c r="I132" s="25">
        <f t="shared" si="5"/>
        <v>5404.16</v>
      </c>
      <c r="J132" s="30">
        <v>0</v>
      </c>
      <c r="K132" s="25">
        <f t="shared" si="6"/>
        <v>0</v>
      </c>
      <c r="L132" s="27"/>
      <c r="M132" s="27">
        <f t="shared" si="7"/>
        <v>0</v>
      </c>
    </row>
    <row r="133" spans="1:13" ht="15" customHeight="1" x14ac:dyDescent="0.25">
      <c r="A133" s="1">
        <v>121</v>
      </c>
      <c r="B133" s="37">
        <v>3601000</v>
      </c>
      <c r="C133" s="38" t="s">
        <v>136</v>
      </c>
      <c r="D133" s="21">
        <v>513451.89</v>
      </c>
      <c r="E133" s="22">
        <v>132140.26999999999</v>
      </c>
      <c r="F133" s="28">
        <v>23642.06</v>
      </c>
      <c r="G133" s="23">
        <f t="shared" si="4"/>
        <v>669234.22000000009</v>
      </c>
      <c r="H133" s="42">
        <v>371</v>
      </c>
      <c r="I133" s="25">
        <f t="shared" si="5"/>
        <v>1803.8658221024261</v>
      </c>
      <c r="J133" s="30">
        <v>1</v>
      </c>
      <c r="K133" s="25">
        <f t="shared" si="6"/>
        <v>1803.8658221024261</v>
      </c>
      <c r="L133" s="27"/>
      <c r="M133" s="27">
        <f t="shared" si="7"/>
        <v>1803.8658221024261</v>
      </c>
    </row>
    <row r="134" spans="1:13" ht="15" customHeight="1" x14ac:dyDescent="0.25">
      <c r="A134" s="1">
        <v>122</v>
      </c>
      <c r="B134" s="37">
        <v>3604000</v>
      </c>
      <c r="C134" s="38" t="s">
        <v>137</v>
      </c>
      <c r="D134" s="21">
        <v>266671.62</v>
      </c>
      <c r="E134" s="22">
        <v>71403.12</v>
      </c>
      <c r="F134" s="28">
        <v>12775.19</v>
      </c>
      <c r="G134" s="23">
        <f t="shared" si="4"/>
        <v>350849.93</v>
      </c>
      <c r="H134" s="42">
        <v>226</v>
      </c>
      <c r="I134" s="25">
        <f t="shared" si="5"/>
        <v>1552.4333185840708</v>
      </c>
      <c r="J134" s="30">
        <v>0</v>
      </c>
      <c r="K134" s="25">
        <f t="shared" si="6"/>
        <v>0</v>
      </c>
      <c r="L134" s="27"/>
      <c r="M134" s="27">
        <f t="shared" si="7"/>
        <v>0</v>
      </c>
    </row>
    <row r="135" spans="1:13" x14ac:dyDescent="0.25">
      <c r="A135" s="1">
        <v>123</v>
      </c>
      <c r="B135" s="37">
        <v>3606000</v>
      </c>
      <c r="C135" s="38" t="s">
        <v>138</v>
      </c>
      <c r="D135" s="21">
        <v>152036.06</v>
      </c>
      <c r="E135" s="22">
        <v>31870.98</v>
      </c>
      <c r="F135" s="28">
        <v>16570.060000000001</v>
      </c>
      <c r="G135" s="23">
        <f t="shared" si="4"/>
        <v>200477.1</v>
      </c>
      <c r="H135" s="42">
        <v>120</v>
      </c>
      <c r="I135" s="25">
        <f t="shared" si="5"/>
        <v>1670.6425000000002</v>
      </c>
      <c r="J135" s="30">
        <v>0</v>
      </c>
      <c r="K135" s="25">
        <f t="shared" si="6"/>
        <v>0</v>
      </c>
      <c r="L135" s="27"/>
      <c r="M135" s="27">
        <f t="shared" si="7"/>
        <v>0</v>
      </c>
    </row>
    <row r="136" spans="1:13" x14ac:dyDescent="0.25">
      <c r="A136" s="1">
        <v>124</v>
      </c>
      <c r="B136" s="37">
        <v>3704000</v>
      </c>
      <c r="C136" s="38" t="s">
        <v>139</v>
      </c>
      <c r="D136" s="21">
        <v>180981.22</v>
      </c>
      <c r="E136" s="22">
        <v>32303.21</v>
      </c>
      <c r="F136" s="28">
        <v>5779.57</v>
      </c>
      <c r="G136" s="23">
        <f t="shared" si="4"/>
        <v>219064</v>
      </c>
      <c r="H136" s="42">
        <v>68</v>
      </c>
      <c r="I136" s="25">
        <f t="shared" si="5"/>
        <v>3221.5294117647059</v>
      </c>
      <c r="J136" s="30">
        <v>0</v>
      </c>
      <c r="K136" s="25">
        <f t="shared" si="6"/>
        <v>0</v>
      </c>
      <c r="L136" s="27"/>
      <c r="M136" s="27">
        <f t="shared" si="7"/>
        <v>0</v>
      </c>
    </row>
    <row r="137" spans="1:13" x14ac:dyDescent="0.25">
      <c r="A137" s="1">
        <v>125</v>
      </c>
      <c r="B137" s="37">
        <v>3804000</v>
      </c>
      <c r="C137" s="38" t="s">
        <v>140</v>
      </c>
      <c r="D137" s="21">
        <v>235698.64</v>
      </c>
      <c r="E137" s="22">
        <v>47099.66</v>
      </c>
      <c r="F137" s="28">
        <v>8426.91</v>
      </c>
      <c r="G137" s="23">
        <f t="shared" si="4"/>
        <v>291225.21000000002</v>
      </c>
      <c r="H137" s="42">
        <v>127</v>
      </c>
      <c r="I137" s="25">
        <f t="shared" si="5"/>
        <v>2293.1118897637798</v>
      </c>
      <c r="J137" s="26">
        <v>1</v>
      </c>
      <c r="K137" s="25">
        <f t="shared" si="6"/>
        <v>2293.1118897637798</v>
      </c>
      <c r="L137" s="27"/>
      <c r="M137" s="27">
        <f t="shared" si="7"/>
        <v>2293.1118897637798</v>
      </c>
    </row>
    <row r="138" spans="1:13" x14ac:dyDescent="0.25">
      <c r="A138" s="1">
        <v>126</v>
      </c>
      <c r="B138" s="37">
        <v>3806000</v>
      </c>
      <c r="C138" s="73" t="s">
        <v>141</v>
      </c>
      <c r="D138" s="41">
        <v>173526.9</v>
      </c>
      <c r="E138" s="29">
        <v>37565.14</v>
      </c>
      <c r="F138" s="28">
        <v>6721.02</v>
      </c>
      <c r="G138" s="23">
        <f t="shared" si="4"/>
        <v>217813.05999999997</v>
      </c>
      <c r="H138" s="42">
        <v>88</v>
      </c>
      <c r="I138" s="25">
        <f t="shared" si="5"/>
        <v>2475.1484090909089</v>
      </c>
      <c r="J138" s="26">
        <v>3</v>
      </c>
      <c r="K138" s="25">
        <f t="shared" si="6"/>
        <v>7425.4452272727267</v>
      </c>
      <c r="L138" s="27"/>
      <c r="M138" s="27">
        <f t="shared" si="7"/>
        <v>7425.4452272727267</v>
      </c>
    </row>
    <row r="139" spans="1:13" x14ac:dyDescent="0.25">
      <c r="A139" s="1">
        <v>127</v>
      </c>
      <c r="B139" s="37">
        <v>3809000</v>
      </c>
      <c r="C139" s="73" t="s">
        <v>142</v>
      </c>
      <c r="D139" s="41">
        <v>112390.34</v>
      </c>
      <c r="E139" s="29">
        <v>22251.51</v>
      </c>
      <c r="F139" s="28">
        <v>3981.16</v>
      </c>
      <c r="G139" s="23">
        <f t="shared" si="4"/>
        <v>138623.01</v>
      </c>
      <c r="H139" s="42">
        <v>68</v>
      </c>
      <c r="I139" s="25">
        <f t="shared" si="5"/>
        <v>2038.5736764705885</v>
      </c>
      <c r="J139" s="26">
        <v>5</v>
      </c>
      <c r="K139" s="25">
        <f t="shared" si="6"/>
        <v>10192.868382352943</v>
      </c>
      <c r="L139" s="27"/>
      <c r="M139" s="27">
        <f t="shared" si="7"/>
        <v>10192.868382352943</v>
      </c>
    </row>
    <row r="140" spans="1:13" x14ac:dyDescent="0.25">
      <c r="A140" s="1">
        <v>128</v>
      </c>
      <c r="B140" s="37">
        <v>3810000</v>
      </c>
      <c r="C140" s="73" t="s">
        <v>143</v>
      </c>
      <c r="D140" s="41">
        <v>253689.62</v>
      </c>
      <c r="E140" s="29">
        <v>50240.58</v>
      </c>
      <c r="F140" s="28">
        <v>8988.8700000000008</v>
      </c>
      <c r="G140" s="23">
        <f t="shared" ref="G140:G203" si="8">SUM(D140:F140)</f>
        <v>312919.07</v>
      </c>
      <c r="H140" s="42">
        <v>156</v>
      </c>
      <c r="I140" s="25">
        <f t="shared" si="5"/>
        <v>2005.8914743589744</v>
      </c>
      <c r="J140" s="26">
        <v>3</v>
      </c>
      <c r="K140" s="25">
        <f t="shared" si="6"/>
        <v>6017.6744230769236</v>
      </c>
      <c r="L140" s="27"/>
      <c r="M140" s="27">
        <f t="shared" si="7"/>
        <v>6017.6744230769236</v>
      </c>
    </row>
    <row r="141" spans="1:13" x14ac:dyDescent="0.25">
      <c r="A141" s="1">
        <v>129</v>
      </c>
      <c r="B141" s="37">
        <v>3840700</v>
      </c>
      <c r="C141" s="38" t="s">
        <v>144</v>
      </c>
      <c r="D141" s="21">
        <v>15933.01</v>
      </c>
      <c r="E141" s="22">
        <v>3328.52</v>
      </c>
      <c r="F141" s="28">
        <v>595.53</v>
      </c>
      <c r="G141" s="23">
        <f t="shared" si="8"/>
        <v>19857.059999999998</v>
      </c>
      <c r="H141" s="42">
        <v>12</v>
      </c>
      <c r="I141" s="25">
        <f t="shared" ref="I141:I204" si="9">SUM(G141/H141)</f>
        <v>1654.7549999999999</v>
      </c>
      <c r="J141" s="26">
        <v>0</v>
      </c>
      <c r="K141" s="25">
        <f t="shared" ref="K141:K204" si="10">SUM(J141*I141)</f>
        <v>0</v>
      </c>
      <c r="L141" s="27"/>
      <c r="M141" s="27">
        <f t="shared" si="7"/>
        <v>0</v>
      </c>
    </row>
    <row r="142" spans="1:13" x14ac:dyDescent="0.25">
      <c r="A142" s="1">
        <v>130</v>
      </c>
      <c r="B142" s="37">
        <v>3904000</v>
      </c>
      <c r="C142" s="38" t="s">
        <v>145</v>
      </c>
      <c r="D142" s="21">
        <v>245109.63</v>
      </c>
      <c r="E142" s="22">
        <v>56522.45</v>
      </c>
      <c r="F142" s="28">
        <v>10112.790000000001</v>
      </c>
      <c r="G142" s="23">
        <f t="shared" si="8"/>
        <v>311744.87</v>
      </c>
      <c r="H142" s="42">
        <v>104</v>
      </c>
      <c r="I142" s="25">
        <f t="shared" si="9"/>
        <v>2997.5468269230769</v>
      </c>
      <c r="J142" s="26">
        <v>2</v>
      </c>
      <c r="K142" s="25">
        <f t="shared" si="10"/>
        <v>5995.0936538461538</v>
      </c>
      <c r="L142" s="27"/>
      <c r="M142" s="27">
        <f t="shared" si="7"/>
        <v>5995.0936538461538</v>
      </c>
    </row>
    <row r="143" spans="1:13" x14ac:dyDescent="0.25">
      <c r="A143" s="1">
        <v>131</v>
      </c>
      <c r="B143" s="37">
        <v>4003000</v>
      </c>
      <c r="C143" s="38" t="s">
        <v>146</v>
      </c>
      <c r="D143" s="21">
        <v>363748.24</v>
      </c>
      <c r="E143" s="22">
        <v>77935.89</v>
      </c>
      <c r="F143" s="28">
        <v>13944.01</v>
      </c>
      <c r="G143" s="23">
        <f t="shared" si="8"/>
        <v>455628.14</v>
      </c>
      <c r="H143" s="42">
        <v>163</v>
      </c>
      <c r="I143" s="25">
        <f t="shared" si="9"/>
        <v>2795.264662576687</v>
      </c>
      <c r="J143" s="26">
        <v>3</v>
      </c>
      <c r="K143" s="25">
        <f t="shared" si="10"/>
        <v>8385.7939877300614</v>
      </c>
      <c r="L143" s="27"/>
      <c r="M143" s="27">
        <f t="shared" ref="M143:M206" si="11">K143-L143</f>
        <v>8385.7939877300614</v>
      </c>
    </row>
    <row r="144" spans="1:13" x14ac:dyDescent="0.25">
      <c r="A144" s="1">
        <v>132</v>
      </c>
      <c r="B144" s="37">
        <v>4101000</v>
      </c>
      <c r="C144" s="38" t="s">
        <v>147</v>
      </c>
      <c r="D144" s="21">
        <v>296068.56</v>
      </c>
      <c r="E144" s="22">
        <v>74107.48</v>
      </c>
      <c r="F144" s="28">
        <v>13259.05</v>
      </c>
      <c r="G144" s="23">
        <f t="shared" si="8"/>
        <v>383435.08999999997</v>
      </c>
      <c r="H144" s="42">
        <v>186</v>
      </c>
      <c r="I144" s="25">
        <f t="shared" si="9"/>
        <v>2061.4789784946233</v>
      </c>
      <c r="J144" s="26">
        <v>4</v>
      </c>
      <c r="K144" s="25">
        <f t="shared" si="10"/>
        <v>8245.9159139784933</v>
      </c>
      <c r="L144" s="27"/>
      <c r="M144" s="27">
        <f t="shared" si="11"/>
        <v>8245.9159139784933</v>
      </c>
    </row>
    <row r="145" spans="1:13" x14ac:dyDescent="0.25">
      <c r="A145" s="1">
        <v>133</v>
      </c>
      <c r="B145" s="37">
        <v>4102000</v>
      </c>
      <c r="C145" s="38" t="s">
        <v>148</v>
      </c>
      <c r="D145" s="21">
        <v>116321.22</v>
      </c>
      <c r="E145" s="22">
        <v>28448.95</v>
      </c>
      <c r="F145" s="28">
        <v>5089.9799999999996</v>
      </c>
      <c r="G145" s="23">
        <f t="shared" si="8"/>
        <v>149860.15000000002</v>
      </c>
      <c r="H145" s="42">
        <v>89</v>
      </c>
      <c r="I145" s="25">
        <f t="shared" si="9"/>
        <v>1683.8219101123598</v>
      </c>
      <c r="J145" s="26">
        <v>0</v>
      </c>
      <c r="K145" s="25">
        <f t="shared" si="10"/>
        <v>0</v>
      </c>
      <c r="L145" s="27"/>
      <c r="M145" s="27">
        <f t="shared" si="11"/>
        <v>0</v>
      </c>
    </row>
    <row r="146" spans="1:13" x14ac:dyDescent="0.25">
      <c r="A146" s="1">
        <v>134</v>
      </c>
      <c r="B146" s="37">
        <v>4201000</v>
      </c>
      <c r="C146" s="38" t="s">
        <v>149</v>
      </c>
      <c r="D146" s="21">
        <v>294594.46999999997</v>
      </c>
      <c r="E146" s="22">
        <v>67588.100000000006</v>
      </c>
      <c r="F146" s="28">
        <v>12092.62</v>
      </c>
      <c r="G146" s="23">
        <f t="shared" si="8"/>
        <v>374275.18999999994</v>
      </c>
      <c r="H146" s="42">
        <v>158</v>
      </c>
      <c r="I146" s="25">
        <f t="shared" si="9"/>
        <v>2368.830316455696</v>
      </c>
      <c r="J146" s="26">
        <v>0</v>
      </c>
      <c r="K146" s="25">
        <f t="shared" si="10"/>
        <v>0</v>
      </c>
      <c r="L146" s="27"/>
      <c r="M146" s="27">
        <f t="shared" si="11"/>
        <v>0</v>
      </c>
    </row>
    <row r="147" spans="1:13" x14ac:dyDescent="0.25">
      <c r="A147" s="1">
        <v>135</v>
      </c>
      <c r="B147" s="37">
        <v>4202000</v>
      </c>
      <c r="C147" s="38" t="s">
        <v>150</v>
      </c>
      <c r="D147" s="21">
        <v>138567.21</v>
      </c>
      <c r="E147" s="22">
        <v>29255.56</v>
      </c>
      <c r="F147" s="28">
        <v>5234.3</v>
      </c>
      <c r="G147" s="23">
        <f t="shared" si="8"/>
        <v>173057.06999999998</v>
      </c>
      <c r="H147" s="42">
        <v>81</v>
      </c>
      <c r="I147" s="25">
        <f t="shared" si="9"/>
        <v>2136.5070370370368</v>
      </c>
      <c r="J147" s="26">
        <v>0</v>
      </c>
      <c r="K147" s="25">
        <f t="shared" si="10"/>
        <v>0</v>
      </c>
      <c r="L147" s="27"/>
      <c r="M147" s="27">
        <f t="shared" si="11"/>
        <v>0</v>
      </c>
    </row>
    <row r="148" spans="1:13" x14ac:dyDescent="0.25">
      <c r="A148" s="1">
        <v>136</v>
      </c>
      <c r="B148" s="37">
        <v>4203000</v>
      </c>
      <c r="C148" s="38" t="s">
        <v>151</v>
      </c>
      <c r="D148" s="21">
        <v>234748.09</v>
      </c>
      <c r="E148" s="22">
        <v>56423.37</v>
      </c>
      <c r="F148" s="28">
        <v>10095.06</v>
      </c>
      <c r="G148" s="23">
        <f t="shared" si="8"/>
        <v>301266.52</v>
      </c>
      <c r="H148" s="42">
        <v>111</v>
      </c>
      <c r="I148" s="25">
        <f t="shared" si="9"/>
        <v>2714.1127927927928</v>
      </c>
      <c r="J148" s="26">
        <v>0</v>
      </c>
      <c r="K148" s="25">
        <f t="shared" si="10"/>
        <v>0</v>
      </c>
      <c r="L148" s="27"/>
      <c r="M148" s="27">
        <f t="shared" si="11"/>
        <v>0</v>
      </c>
    </row>
    <row r="149" spans="1:13" x14ac:dyDescent="0.25">
      <c r="A149" s="1">
        <v>137</v>
      </c>
      <c r="B149" s="37">
        <v>4204000</v>
      </c>
      <c r="C149" s="38" t="s">
        <v>152</v>
      </c>
      <c r="D149" s="21">
        <v>97182.16</v>
      </c>
      <c r="E149" s="22">
        <v>24023.81</v>
      </c>
      <c r="F149" s="28">
        <v>4298.25</v>
      </c>
      <c r="G149" s="23">
        <f t="shared" si="8"/>
        <v>125504.22</v>
      </c>
      <c r="H149" s="42">
        <v>67</v>
      </c>
      <c r="I149" s="25">
        <f t="shared" si="9"/>
        <v>1873.1973134328359</v>
      </c>
      <c r="J149" s="26">
        <v>0</v>
      </c>
      <c r="K149" s="25">
        <f t="shared" si="10"/>
        <v>0</v>
      </c>
      <c r="L149" s="27"/>
      <c r="M149" s="27">
        <f t="shared" si="11"/>
        <v>0</v>
      </c>
    </row>
    <row r="150" spans="1:13" x14ac:dyDescent="0.25">
      <c r="A150" s="1">
        <v>138</v>
      </c>
      <c r="B150" s="37">
        <v>4301000</v>
      </c>
      <c r="C150" s="38" t="s">
        <v>153</v>
      </c>
      <c r="D150" s="21">
        <v>393629.18</v>
      </c>
      <c r="E150" s="22">
        <v>86925.54</v>
      </c>
      <c r="F150" s="28">
        <v>15552.41</v>
      </c>
      <c r="G150" s="23">
        <f t="shared" si="8"/>
        <v>496107.12999999995</v>
      </c>
      <c r="H150" s="42">
        <v>229</v>
      </c>
      <c r="I150" s="25">
        <f t="shared" si="9"/>
        <v>2166.406681222707</v>
      </c>
      <c r="J150" s="26">
        <v>0</v>
      </c>
      <c r="K150" s="25">
        <f t="shared" si="10"/>
        <v>0</v>
      </c>
      <c r="L150" s="27"/>
      <c r="M150" s="27">
        <f t="shared" si="11"/>
        <v>0</v>
      </c>
    </row>
    <row r="151" spans="1:13" x14ac:dyDescent="0.25">
      <c r="A151" s="1">
        <v>139</v>
      </c>
      <c r="B151" s="37">
        <v>4302000</v>
      </c>
      <c r="C151" s="38" t="s">
        <v>154</v>
      </c>
      <c r="D151" s="21">
        <v>196456.81</v>
      </c>
      <c r="E151" s="22">
        <v>35353.21</v>
      </c>
      <c r="F151" s="28">
        <v>6325.27</v>
      </c>
      <c r="G151" s="23">
        <f t="shared" si="8"/>
        <v>238135.28999999998</v>
      </c>
      <c r="H151" s="42">
        <v>111</v>
      </c>
      <c r="I151" s="25">
        <f t="shared" si="9"/>
        <v>2145.3629729729728</v>
      </c>
      <c r="J151" s="26">
        <v>1</v>
      </c>
      <c r="K151" s="25">
        <f t="shared" si="10"/>
        <v>2145.3629729729728</v>
      </c>
      <c r="L151" s="27"/>
      <c r="M151" s="27">
        <f t="shared" si="11"/>
        <v>2145.3629729729728</v>
      </c>
    </row>
    <row r="152" spans="1:13" x14ac:dyDescent="0.25">
      <c r="A152" s="1">
        <v>140</v>
      </c>
      <c r="B152" s="37">
        <v>4303000</v>
      </c>
      <c r="C152" s="38" t="s">
        <v>155</v>
      </c>
      <c r="D152" s="21">
        <v>150408.03</v>
      </c>
      <c r="E152" s="22">
        <v>33428.699999999997</v>
      </c>
      <c r="F152" s="28">
        <v>5980.94</v>
      </c>
      <c r="G152" s="23">
        <f t="shared" si="8"/>
        <v>189817.66999999998</v>
      </c>
      <c r="H152" s="42">
        <v>78</v>
      </c>
      <c r="I152" s="25">
        <f t="shared" si="9"/>
        <v>2433.5598717948715</v>
      </c>
      <c r="J152" s="26">
        <v>4</v>
      </c>
      <c r="K152" s="25">
        <f t="shared" si="10"/>
        <v>9734.2394871794859</v>
      </c>
      <c r="L152" s="27"/>
      <c r="M152" s="27">
        <f t="shared" si="11"/>
        <v>9734.2394871794859</v>
      </c>
    </row>
    <row r="153" spans="1:13" x14ac:dyDescent="0.25">
      <c r="A153" s="1">
        <v>141</v>
      </c>
      <c r="B153" s="37">
        <v>4304000</v>
      </c>
      <c r="C153" s="38" t="s">
        <v>156</v>
      </c>
      <c r="D153" s="21">
        <v>1984502.29</v>
      </c>
      <c r="E153" s="22">
        <v>525959.66</v>
      </c>
      <c r="F153" s="28">
        <v>94102.81</v>
      </c>
      <c r="G153" s="23">
        <f t="shared" si="8"/>
        <v>2604564.7600000002</v>
      </c>
      <c r="H153" s="42">
        <v>1462</v>
      </c>
      <c r="I153" s="25">
        <f t="shared" si="9"/>
        <v>1781.5080437756499</v>
      </c>
      <c r="J153" s="26">
        <v>36</v>
      </c>
      <c r="K153" s="25">
        <f t="shared" si="10"/>
        <v>64134.289575923394</v>
      </c>
      <c r="L153" s="27"/>
      <c r="M153" s="27">
        <f t="shared" si="11"/>
        <v>64134.289575923394</v>
      </c>
    </row>
    <row r="154" spans="1:13" x14ac:dyDescent="0.25">
      <c r="A154" s="1">
        <v>142</v>
      </c>
      <c r="B154" s="37">
        <v>4401000</v>
      </c>
      <c r="C154" s="38" t="s">
        <v>157</v>
      </c>
      <c r="D154" s="21">
        <v>459884.64</v>
      </c>
      <c r="E154" s="22">
        <v>118730.54</v>
      </c>
      <c r="F154" s="28">
        <v>21242.84</v>
      </c>
      <c r="G154" s="23">
        <f t="shared" si="8"/>
        <v>599858.02</v>
      </c>
      <c r="H154" s="42">
        <v>307</v>
      </c>
      <c r="I154" s="25">
        <f t="shared" si="9"/>
        <v>1953.9349185667752</v>
      </c>
      <c r="J154" s="26">
        <v>4</v>
      </c>
      <c r="K154" s="25">
        <f t="shared" si="10"/>
        <v>7815.7396742671008</v>
      </c>
      <c r="L154" s="27"/>
      <c r="M154" s="27">
        <f t="shared" si="11"/>
        <v>7815.7396742671008</v>
      </c>
    </row>
    <row r="155" spans="1:13" x14ac:dyDescent="0.25">
      <c r="A155" s="1">
        <v>143</v>
      </c>
      <c r="B155" s="37">
        <v>4501000</v>
      </c>
      <c r="C155" s="38" t="s">
        <v>158</v>
      </c>
      <c r="D155" s="21">
        <v>198402.39</v>
      </c>
      <c r="E155" s="22">
        <v>46447.24</v>
      </c>
      <c r="F155" s="28">
        <v>8310.17</v>
      </c>
      <c r="G155" s="23">
        <f t="shared" si="8"/>
        <v>253159.80000000002</v>
      </c>
      <c r="H155" s="42">
        <v>149</v>
      </c>
      <c r="I155" s="25">
        <f t="shared" si="9"/>
        <v>1699.0590604026847</v>
      </c>
      <c r="J155" s="26">
        <v>0</v>
      </c>
      <c r="K155" s="25">
        <f t="shared" si="10"/>
        <v>0</v>
      </c>
      <c r="L155" s="27"/>
      <c r="M155" s="27">
        <f t="shared" si="11"/>
        <v>0</v>
      </c>
    </row>
    <row r="156" spans="1:13" x14ac:dyDescent="0.25">
      <c r="A156" s="1">
        <v>144</v>
      </c>
      <c r="B156" s="37">
        <v>4502000</v>
      </c>
      <c r="C156" s="38" t="s">
        <v>159</v>
      </c>
      <c r="D156" s="21">
        <v>217130.83</v>
      </c>
      <c r="E156" s="22">
        <v>47865.04</v>
      </c>
      <c r="F156" s="28">
        <v>8563.84</v>
      </c>
      <c r="G156" s="23">
        <f t="shared" si="8"/>
        <v>273559.71000000002</v>
      </c>
      <c r="H156" s="42">
        <v>141</v>
      </c>
      <c r="I156" s="25">
        <f t="shared" si="9"/>
        <v>1940.1397872340426</v>
      </c>
      <c r="J156" s="26">
        <v>2</v>
      </c>
      <c r="K156" s="25">
        <f t="shared" si="10"/>
        <v>3880.2795744680852</v>
      </c>
      <c r="L156" s="27"/>
      <c r="M156" s="27">
        <f t="shared" si="11"/>
        <v>3880.2795744680852</v>
      </c>
    </row>
    <row r="157" spans="1:13" x14ac:dyDescent="0.25">
      <c r="A157" s="1">
        <v>145</v>
      </c>
      <c r="B157" s="37">
        <v>4602000</v>
      </c>
      <c r="C157" s="38" t="s">
        <v>160</v>
      </c>
      <c r="D157" s="21">
        <v>217839.03</v>
      </c>
      <c r="E157" s="22">
        <v>58917.84</v>
      </c>
      <c r="F157" s="28">
        <v>10541.37</v>
      </c>
      <c r="G157" s="23">
        <f t="shared" si="8"/>
        <v>287298.24</v>
      </c>
      <c r="H157" s="42">
        <v>82</v>
      </c>
      <c r="I157" s="25">
        <f t="shared" si="9"/>
        <v>3503.6370731707316</v>
      </c>
      <c r="J157" s="26">
        <v>6</v>
      </c>
      <c r="K157" s="25">
        <f t="shared" si="10"/>
        <v>21021.822439024389</v>
      </c>
      <c r="L157" s="27"/>
      <c r="M157" s="27">
        <f t="shared" si="11"/>
        <v>21021.822439024389</v>
      </c>
    </row>
    <row r="158" spans="1:13" x14ac:dyDescent="0.25">
      <c r="A158" s="1">
        <v>146</v>
      </c>
      <c r="B158" s="37">
        <v>4603000</v>
      </c>
      <c r="C158" s="38" t="s">
        <v>161</v>
      </c>
      <c r="D158" s="21">
        <v>229496.76</v>
      </c>
      <c r="E158" s="22">
        <v>55325.35</v>
      </c>
      <c r="F158" s="28">
        <v>9898.6200000000008</v>
      </c>
      <c r="G158" s="23">
        <f t="shared" si="8"/>
        <v>294720.73</v>
      </c>
      <c r="H158" s="42">
        <v>109</v>
      </c>
      <c r="I158" s="25">
        <f t="shared" si="9"/>
        <v>2703.8599082568808</v>
      </c>
      <c r="J158" s="26">
        <v>0</v>
      </c>
      <c r="K158" s="25">
        <f t="shared" si="10"/>
        <v>0</v>
      </c>
      <c r="L158" s="27"/>
      <c r="M158" s="27">
        <f t="shared" si="11"/>
        <v>0</v>
      </c>
    </row>
    <row r="159" spans="1:13" x14ac:dyDescent="0.25">
      <c r="A159" s="1">
        <v>147</v>
      </c>
      <c r="B159" s="37">
        <v>4605000</v>
      </c>
      <c r="C159" s="38" t="s">
        <v>162</v>
      </c>
      <c r="D159" s="21">
        <v>1028185.89</v>
      </c>
      <c r="E159" s="22">
        <v>235200.73</v>
      </c>
      <c r="F159" s="28">
        <v>42081.27</v>
      </c>
      <c r="G159" s="23">
        <f t="shared" si="8"/>
        <v>1305467.8900000001</v>
      </c>
      <c r="H159" s="42">
        <v>479</v>
      </c>
      <c r="I159" s="25">
        <f t="shared" si="9"/>
        <v>2725.4026931106473</v>
      </c>
      <c r="J159" s="26">
        <v>4</v>
      </c>
      <c r="K159" s="25">
        <f t="shared" si="10"/>
        <v>10901.610772442589</v>
      </c>
      <c r="L159" s="27"/>
      <c r="M159" s="27">
        <f t="shared" si="11"/>
        <v>10901.610772442589</v>
      </c>
    </row>
    <row r="160" spans="1:13" x14ac:dyDescent="0.25">
      <c r="A160" s="1">
        <v>148</v>
      </c>
      <c r="B160" s="37">
        <v>4701000</v>
      </c>
      <c r="C160" s="38" t="s">
        <v>163</v>
      </c>
      <c r="D160" s="21">
        <v>85912.59</v>
      </c>
      <c r="E160" s="22">
        <v>20235.71</v>
      </c>
      <c r="F160" s="28">
        <v>3620.5</v>
      </c>
      <c r="G160" s="23">
        <f t="shared" si="8"/>
        <v>109768.79999999999</v>
      </c>
      <c r="H160" s="42">
        <v>64</v>
      </c>
      <c r="I160" s="25">
        <f t="shared" si="9"/>
        <v>1715.1374999999998</v>
      </c>
      <c r="J160" s="26">
        <v>0</v>
      </c>
      <c r="K160" s="25">
        <f t="shared" si="10"/>
        <v>0</v>
      </c>
      <c r="L160" s="27"/>
      <c r="M160" s="27">
        <f t="shared" si="11"/>
        <v>0</v>
      </c>
    </row>
    <row r="161" spans="1:13" x14ac:dyDescent="0.25">
      <c r="A161" s="1">
        <v>149</v>
      </c>
      <c r="B161" s="37">
        <v>4702000</v>
      </c>
      <c r="C161" s="38" t="s">
        <v>164</v>
      </c>
      <c r="D161" s="21">
        <v>591423.96</v>
      </c>
      <c r="E161" s="22">
        <v>106822.71</v>
      </c>
      <c r="F161" s="28">
        <v>19112.330000000002</v>
      </c>
      <c r="G161" s="23">
        <f t="shared" si="8"/>
        <v>717358.99999999988</v>
      </c>
      <c r="H161" s="42">
        <v>223</v>
      </c>
      <c r="I161" s="25">
        <f t="shared" si="9"/>
        <v>3216.8565022421521</v>
      </c>
      <c r="J161" s="26">
        <v>0</v>
      </c>
      <c r="K161" s="25">
        <f t="shared" si="10"/>
        <v>0</v>
      </c>
      <c r="L161" s="27"/>
      <c r="M161" s="27">
        <f t="shared" si="11"/>
        <v>0</v>
      </c>
    </row>
    <row r="162" spans="1:13" x14ac:dyDescent="0.25">
      <c r="A162" s="1">
        <v>150</v>
      </c>
      <c r="B162" s="37">
        <v>4706000</v>
      </c>
      <c r="C162" s="38" t="s">
        <v>165</v>
      </c>
      <c r="D162" s="21">
        <v>318811.34000000003</v>
      </c>
      <c r="E162" s="22">
        <v>65783.8</v>
      </c>
      <c r="F162" s="28">
        <v>11769.8</v>
      </c>
      <c r="G162" s="23">
        <f t="shared" si="8"/>
        <v>396364.94</v>
      </c>
      <c r="H162" s="42">
        <v>154</v>
      </c>
      <c r="I162" s="25">
        <f t="shared" si="9"/>
        <v>2573.7983116883115</v>
      </c>
      <c r="J162" s="26">
        <v>0</v>
      </c>
      <c r="K162" s="25">
        <f t="shared" si="10"/>
        <v>0</v>
      </c>
      <c r="L162" s="27"/>
      <c r="M162" s="27">
        <f t="shared" si="11"/>
        <v>0</v>
      </c>
    </row>
    <row r="163" spans="1:13" x14ac:dyDescent="0.25">
      <c r="A163" s="1">
        <v>151</v>
      </c>
      <c r="B163" s="37">
        <v>4708000</v>
      </c>
      <c r="C163" s="38" t="s">
        <v>166</v>
      </c>
      <c r="D163" s="21">
        <v>287857.02</v>
      </c>
      <c r="E163" s="22">
        <v>66194.69</v>
      </c>
      <c r="F163" s="28">
        <v>11843.31</v>
      </c>
      <c r="G163" s="23">
        <f t="shared" si="8"/>
        <v>365895.02</v>
      </c>
      <c r="H163" s="42">
        <v>172</v>
      </c>
      <c r="I163" s="25">
        <f t="shared" si="9"/>
        <v>2127.2966279069769</v>
      </c>
      <c r="J163" s="26">
        <v>3</v>
      </c>
      <c r="K163" s="25">
        <f t="shared" si="10"/>
        <v>6381.8898837209308</v>
      </c>
      <c r="L163" s="27"/>
      <c r="M163" s="27">
        <f t="shared" si="11"/>
        <v>6381.8898837209308</v>
      </c>
    </row>
    <row r="164" spans="1:13" x14ac:dyDescent="0.25">
      <c r="A164" s="1">
        <v>152</v>
      </c>
      <c r="B164" s="37">
        <v>4712000</v>
      </c>
      <c r="C164" s="38" t="s">
        <v>167</v>
      </c>
      <c r="D164" s="21">
        <v>245788.76</v>
      </c>
      <c r="E164" s="22">
        <v>53653.57</v>
      </c>
      <c r="F164" s="28">
        <v>9599.5</v>
      </c>
      <c r="G164" s="23">
        <f t="shared" si="8"/>
        <v>309041.83</v>
      </c>
      <c r="H164" s="42">
        <v>165</v>
      </c>
      <c r="I164" s="25">
        <f t="shared" si="9"/>
        <v>1872.9807878787881</v>
      </c>
      <c r="J164" s="26">
        <v>1</v>
      </c>
      <c r="K164" s="25">
        <f t="shared" si="10"/>
        <v>1872.9807878787881</v>
      </c>
      <c r="L164" s="27"/>
      <c r="M164" s="27">
        <f t="shared" si="11"/>
        <v>1872.9807878787881</v>
      </c>
    </row>
    <row r="165" spans="1:13" x14ac:dyDescent="0.25">
      <c r="A165" s="1">
        <v>153</v>
      </c>
      <c r="B165" s="37">
        <v>4713000</v>
      </c>
      <c r="C165" s="38" t="s">
        <v>168</v>
      </c>
      <c r="D165" s="21">
        <v>324161.49</v>
      </c>
      <c r="E165" s="22">
        <v>64822.1</v>
      </c>
      <c r="F165" s="28">
        <v>11597.74</v>
      </c>
      <c r="G165" s="23">
        <f t="shared" si="8"/>
        <v>400581.32999999996</v>
      </c>
      <c r="H165" s="42">
        <v>146</v>
      </c>
      <c r="I165" s="25">
        <f t="shared" si="9"/>
        <v>2743.7077397260273</v>
      </c>
      <c r="J165" s="26">
        <v>0</v>
      </c>
      <c r="K165" s="25">
        <f t="shared" si="10"/>
        <v>0</v>
      </c>
      <c r="L165" s="27"/>
      <c r="M165" s="27">
        <f t="shared" si="11"/>
        <v>0</v>
      </c>
    </row>
    <row r="166" spans="1:13" x14ac:dyDescent="0.25">
      <c r="A166" s="1">
        <v>154</v>
      </c>
      <c r="B166" s="37">
        <v>4801000</v>
      </c>
      <c r="C166" s="38" t="s">
        <v>169</v>
      </c>
      <c r="D166" s="21">
        <v>141938.43</v>
      </c>
      <c r="E166" s="22">
        <v>26263.23</v>
      </c>
      <c r="F166" s="28">
        <v>4698.92</v>
      </c>
      <c r="G166" s="23">
        <f t="shared" si="8"/>
        <v>172900.58000000002</v>
      </c>
      <c r="H166" s="42">
        <v>86</v>
      </c>
      <c r="I166" s="25">
        <f t="shared" si="9"/>
        <v>2010.4718604651164</v>
      </c>
      <c r="J166" s="26">
        <v>0</v>
      </c>
      <c r="K166" s="25">
        <f t="shared" si="10"/>
        <v>0</v>
      </c>
      <c r="L166" s="27"/>
      <c r="M166" s="27">
        <f t="shared" si="11"/>
        <v>0</v>
      </c>
    </row>
    <row r="167" spans="1:13" x14ac:dyDescent="0.25">
      <c r="A167" s="1">
        <v>155</v>
      </c>
      <c r="B167" s="37">
        <v>4802000</v>
      </c>
      <c r="C167" s="38" t="s">
        <v>170</v>
      </c>
      <c r="D167" s="21">
        <v>148279.37</v>
      </c>
      <c r="E167" s="22">
        <v>27283.7</v>
      </c>
      <c r="F167" s="28">
        <v>4881.5</v>
      </c>
      <c r="G167" s="23">
        <f t="shared" si="8"/>
        <v>180444.57</v>
      </c>
      <c r="H167" s="42">
        <v>97</v>
      </c>
      <c r="I167" s="25">
        <f t="shared" si="9"/>
        <v>1860.2532989690721</v>
      </c>
      <c r="J167" s="26">
        <v>0</v>
      </c>
      <c r="K167" s="25">
        <f t="shared" si="10"/>
        <v>0</v>
      </c>
      <c r="L167" s="27"/>
      <c r="M167" s="27">
        <f t="shared" si="11"/>
        <v>0</v>
      </c>
    </row>
    <row r="168" spans="1:13" x14ac:dyDescent="0.25">
      <c r="A168" s="1">
        <v>156</v>
      </c>
      <c r="B168" s="37">
        <v>4901000</v>
      </c>
      <c r="C168" s="38" t="s">
        <v>171</v>
      </c>
      <c r="D168" s="21">
        <v>140058.1</v>
      </c>
      <c r="E168" s="22">
        <v>30784.9</v>
      </c>
      <c r="F168" s="28">
        <v>5507.92</v>
      </c>
      <c r="G168" s="23">
        <f t="shared" si="8"/>
        <v>176350.92</v>
      </c>
      <c r="H168" s="42">
        <v>91</v>
      </c>
      <c r="I168" s="25">
        <f t="shared" si="9"/>
        <v>1937.9221978021978</v>
      </c>
      <c r="J168" s="26">
        <v>0</v>
      </c>
      <c r="K168" s="25">
        <f t="shared" si="10"/>
        <v>0</v>
      </c>
      <c r="L168" s="27"/>
      <c r="M168" s="27">
        <f t="shared" si="11"/>
        <v>0</v>
      </c>
    </row>
    <row r="169" spans="1:13" x14ac:dyDescent="0.25">
      <c r="A169" s="1">
        <v>157</v>
      </c>
      <c r="B169" s="37">
        <v>4902000</v>
      </c>
      <c r="C169" s="38" t="s">
        <v>172</v>
      </c>
      <c r="D169" s="21">
        <v>93225.76</v>
      </c>
      <c r="E169" s="22">
        <v>23903.78</v>
      </c>
      <c r="F169" s="28">
        <v>4276.78</v>
      </c>
      <c r="G169" s="23">
        <f t="shared" si="8"/>
        <v>121406.31999999999</v>
      </c>
      <c r="H169" s="42">
        <v>64</v>
      </c>
      <c r="I169" s="25">
        <f t="shared" si="9"/>
        <v>1896.9737499999999</v>
      </c>
      <c r="J169" s="26">
        <v>0</v>
      </c>
      <c r="K169" s="25">
        <f t="shared" si="10"/>
        <v>0</v>
      </c>
      <c r="L169" s="27"/>
      <c r="M169" s="27">
        <f t="shared" si="11"/>
        <v>0</v>
      </c>
    </row>
    <row r="170" spans="1:13" x14ac:dyDescent="0.25">
      <c r="A170" s="1">
        <v>158</v>
      </c>
      <c r="B170" s="37">
        <v>5006000</v>
      </c>
      <c r="C170" s="38" t="s">
        <v>173</v>
      </c>
      <c r="D170" s="21">
        <v>234513.02</v>
      </c>
      <c r="E170" s="22">
        <v>51224.35</v>
      </c>
      <c r="F170" s="28">
        <v>9164.8799999999992</v>
      </c>
      <c r="G170" s="23">
        <f t="shared" si="8"/>
        <v>294902.25</v>
      </c>
      <c r="H170" s="42">
        <v>101</v>
      </c>
      <c r="I170" s="25">
        <f t="shared" si="9"/>
        <v>2919.8242574257424</v>
      </c>
      <c r="J170" s="26">
        <v>7</v>
      </c>
      <c r="K170" s="25">
        <f t="shared" si="10"/>
        <v>20438.769801980197</v>
      </c>
      <c r="L170" s="27"/>
      <c r="M170" s="27">
        <f t="shared" si="11"/>
        <v>20438.769801980197</v>
      </c>
    </row>
    <row r="171" spans="1:13" x14ac:dyDescent="0.25">
      <c r="A171" s="1">
        <v>159</v>
      </c>
      <c r="B171" s="37">
        <v>5008000</v>
      </c>
      <c r="C171" s="38" t="s">
        <v>174</v>
      </c>
      <c r="D171" s="21">
        <v>113672.52</v>
      </c>
      <c r="E171" s="22">
        <v>21136.69</v>
      </c>
      <c r="F171" s="28">
        <v>3781.7</v>
      </c>
      <c r="G171" s="23">
        <f t="shared" si="8"/>
        <v>138590.91</v>
      </c>
      <c r="H171" s="42">
        <v>46</v>
      </c>
      <c r="I171" s="25">
        <f t="shared" si="9"/>
        <v>3012.8458695652175</v>
      </c>
      <c r="J171" s="26">
        <v>0</v>
      </c>
      <c r="K171" s="25">
        <f t="shared" si="10"/>
        <v>0</v>
      </c>
      <c r="L171" s="27"/>
      <c r="M171" s="27">
        <f t="shared" si="11"/>
        <v>0</v>
      </c>
    </row>
    <row r="172" spans="1:13" x14ac:dyDescent="0.25">
      <c r="A172" s="1">
        <v>160</v>
      </c>
      <c r="B172" s="37">
        <v>5102000</v>
      </c>
      <c r="C172" s="38" t="s">
        <v>175</v>
      </c>
      <c r="D172" s="21">
        <v>201944.98</v>
      </c>
      <c r="E172" s="22">
        <v>40755.61</v>
      </c>
      <c r="F172" s="28">
        <v>7291.84</v>
      </c>
      <c r="G172" s="23">
        <f t="shared" si="8"/>
        <v>249992.43000000002</v>
      </c>
      <c r="H172" s="42">
        <v>103</v>
      </c>
      <c r="I172" s="25">
        <f t="shared" si="9"/>
        <v>2427.1109708737868</v>
      </c>
      <c r="J172" s="26">
        <v>0</v>
      </c>
      <c r="K172" s="25">
        <f t="shared" si="10"/>
        <v>0</v>
      </c>
      <c r="L172" s="27"/>
      <c r="M172" s="27">
        <f t="shared" si="11"/>
        <v>0</v>
      </c>
    </row>
    <row r="173" spans="1:13" x14ac:dyDescent="0.25">
      <c r="A173" s="1">
        <v>161</v>
      </c>
      <c r="B173" s="37">
        <v>5106000</v>
      </c>
      <c r="C173" s="38" t="s">
        <v>176</v>
      </c>
      <c r="D173" s="21">
        <v>106861.49</v>
      </c>
      <c r="E173" s="22">
        <v>21236.65</v>
      </c>
      <c r="F173" s="28">
        <v>3799.59</v>
      </c>
      <c r="G173" s="23">
        <f t="shared" si="8"/>
        <v>131897.73000000001</v>
      </c>
      <c r="H173" s="42">
        <v>40</v>
      </c>
      <c r="I173" s="25">
        <f t="shared" si="9"/>
        <v>3297.4432500000003</v>
      </c>
      <c r="J173" s="26">
        <v>0</v>
      </c>
      <c r="K173" s="25">
        <f t="shared" si="10"/>
        <v>0</v>
      </c>
      <c r="L173" s="27"/>
      <c r="M173" s="27">
        <f t="shared" si="11"/>
        <v>0</v>
      </c>
    </row>
    <row r="174" spans="1:13" x14ac:dyDescent="0.25">
      <c r="A174" s="1">
        <v>162</v>
      </c>
      <c r="B174" s="37">
        <v>5201000</v>
      </c>
      <c r="C174" s="38" t="s">
        <v>177</v>
      </c>
      <c r="D174" s="21">
        <v>132812.38</v>
      </c>
      <c r="E174" s="22">
        <v>27288.75</v>
      </c>
      <c r="F174" s="28">
        <v>4882.41</v>
      </c>
      <c r="G174" s="23">
        <f t="shared" si="8"/>
        <v>164983.54</v>
      </c>
      <c r="H174" s="42">
        <v>62</v>
      </c>
      <c r="I174" s="25">
        <f t="shared" si="9"/>
        <v>2661.0248387096776</v>
      </c>
      <c r="J174" s="26">
        <v>0</v>
      </c>
      <c r="K174" s="25">
        <f t="shared" si="10"/>
        <v>0</v>
      </c>
      <c r="L174" s="27"/>
      <c r="M174" s="27">
        <f t="shared" si="11"/>
        <v>0</v>
      </c>
    </row>
    <row r="175" spans="1:13" x14ac:dyDescent="0.25">
      <c r="A175" s="1">
        <v>163</v>
      </c>
      <c r="B175" s="37">
        <v>5204000</v>
      </c>
      <c r="C175" s="38" t="s">
        <v>178</v>
      </c>
      <c r="D175" s="21">
        <v>600460.01</v>
      </c>
      <c r="E175" s="22">
        <v>133874.79999999999</v>
      </c>
      <c r="F175" s="28">
        <v>23952.400000000001</v>
      </c>
      <c r="G175" s="23">
        <f t="shared" si="8"/>
        <v>758287.21000000008</v>
      </c>
      <c r="H175" s="42">
        <v>265</v>
      </c>
      <c r="I175" s="25">
        <f t="shared" si="9"/>
        <v>2861.4611698113213</v>
      </c>
      <c r="J175" s="26">
        <v>3</v>
      </c>
      <c r="K175" s="25">
        <f t="shared" si="10"/>
        <v>8584.3835094339629</v>
      </c>
      <c r="L175" s="27"/>
      <c r="M175" s="27">
        <f t="shared" si="11"/>
        <v>8584.3835094339629</v>
      </c>
    </row>
    <row r="176" spans="1:13" x14ac:dyDescent="0.25">
      <c r="A176" s="1">
        <v>164</v>
      </c>
      <c r="B176" s="37">
        <v>5205000</v>
      </c>
      <c r="C176" s="38" t="s">
        <v>179</v>
      </c>
      <c r="D176" s="21">
        <v>197898.18</v>
      </c>
      <c r="E176" s="22">
        <v>47109.77</v>
      </c>
      <c r="F176" s="28">
        <v>10863.53</v>
      </c>
      <c r="G176" s="23">
        <f t="shared" si="8"/>
        <v>255871.47999999998</v>
      </c>
      <c r="H176" s="42">
        <v>105</v>
      </c>
      <c r="I176" s="25">
        <f t="shared" si="9"/>
        <v>2436.8712380952379</v>
      </c>
      <c r="J176" s="26">
        <v>0</v>
      </c>
      <c r="K176" s="25">
        <f t="shared" si="10"/>
        <v>0</v>
      </c>
      <c r="L176" s="27"/>
      <c r="M176" s="27">
        <f t="shared" si="11"/>
        <v>0</v>
      </c>
    </row>
    <row r="177" spans="1:13" x14ac:dyDescent="0.25">
      <c r="A177" s="1">
        <v>165</v>
      </c>
      <c r="B177" s="37">
        <v>5301000</v>
      </c>
      <c r="C177" s="38" t="s">
        <v>180</v>
      </c>
      <c r="D177" s="21">
        <v>162433.48000000001</v>
      </c>
      <c r="E177" s="22">
        <v>33197.31</v>
      </c>
      <c r="F177" s="28">
        <v>5939.54</v>
      </c>
      <c r="G177" s="23">
        <f t="shared" si="8"/>
        <v>201570.33000000002</v>
      </c>
      <c r="H177" s="42">
        <v>138</v>
      </c>
      <c r="I177" s="25">
        <f t="shared" si="9"/>
        <v>1460.6545652173913</v>
      </c>
      <c r="J177" s="26">
        <v>0</v>
      </c>
      <c r="K177" s="25">
        <f t="shared" si="10"/>
        <v>0</v>
      </c>
      <c r="L177" s="27"/>
      <c r="M177" s="27">
        <f t="shared" si="11"/>
        <v>0</v>
      </c>
    </row>
    <row r="178" spans="1:13" x14ac:dyDescent="0.25">
      <c r="A178" s="1">
        <v>166</v>
      </c>
      <c r="B178" s="37">
        <v>5303000</v>
      </c>
      <c r="C178" s="38" t="s">
        <v>181</v>
      </c>
      <c r="D178" s="21">
        <v>218730.67</v>
      </c>
      <c r="E178" s="22">
        <v>47192.92</v>
      </c>
      <c r="F178" s="28">
        <v>8443.59</v>
      </c>
      <c r="G178" s="23">
        <f t="shared" si="8"/>
        <v>274367.18000000005</v>
      </c>
      <c r="H178" s="42">
        <v>186</v>
      </c>
      <c r="I178" s="25">
        <f t="shared" si="9"/>
        <v>1475.0923655913982</v>
      </c>
      <c r="J178" s="26">
        <v>0</v>
      </c>
      <c r="K178" s="25">
        <f t="shared" si="10"/>
        <v>0</v>
      </c>
      <c r="L178" s="27"/>
      <c r="M178" s="27">
        <f t="shared" si="11"/>
        <v>0</v>
      </c>
    </row>
    <row r="179" spans="1:13" ht="15.95" customHeight="1" x14ac:dyDescent="0.25">
      <c r="A179" s="1">
        <v>167</v>
      </c>
      <c r="B179" s="37">
        <v>5401000</v>
      </c>
      <c r="C179" s="38" t="s">
        <v>182</v>
      </c>
      <c r="D179" s="21">
        <v>175493.44</v>
      </c>
      <c r="E179" s="22">
        <v>39318.1</v>
      </c>
      <c r="F179" s="28">
        <v>7034.66</v>
      </c>
      <c r="G179" s="23">
        <f t="shared" si="8"/>
        <v>221846.2</v>
      </c>
      <c r="H179" s="42">
        <v>95</v>
      </c>
      <c r="I179" s="25">
        <f t="shared" si="9"/>
        <v>2335.2231578947371</v>
      </c>
      <c r="J179" s="26">
        <v>0</v>
      </c>
      <c r="K179" s="25">
        <f t="shared" si="10"/>
        <v>0</v>
      </c>
      <c r="L179" s="27"/>
      <c r="M179" s="27">
        <f t="shared" si="11"/>
        <v>0</v>
      </c>
    </row>
    <row r="180" spans="1:13" x14ac:dyDescent="0.25">
      <c r="A180" s="1">
        <v>168</v>
      </c>
      <c r="B180" s="37">
        <v>5403000</v>
      </c>
      <c r="C180" s="38" t="s">
        <v>183</v>
      </c>
      <c r="D180" s="21">
        <v>401758.51</v>
      </c>
      <c r="E180" s="22">
        <v>75007.63</v>
      </c>
      <c r="F180" s="28">
        <v>13420.09</v>
      </c>
      <c r="G180" s="23">
        <f t="shared" si="8"/>
        <v>490186.23000000004</v>
      </c>
      <c r="H180" s="42">
        <v>172</v>
      </c>
      <c r="I180" s="25">
        <f t="shared" si="9"/>
        <v>2849.9199418604653</v>
      </c>
      <c r="J180" s="26">
        <v>5</v>
      </c>
      <c r="K180" s="25">
        <f t="shared" si="10"/>
        <v>14249.599709302327</v>
      </c>
      <c r="L180" s="27"/>
      <c r="M180" s="27">
        <f t="shared" si="11"/>
        <v>14249.599709302327</v>
      </c>
    </row>
    <row r="181" spans="1:13" x14ac:dyDescent="0.25">
      <c r="A181" s="1">
        <v>169</v>
      </c>
      <c r="B181" s="37">
        <v>5404000</v>
      </c>
      <c r="C181" s="38" t="s">
        <v>184</v>
      </c>
      <c r="D181" s="21">
        <v>166959.43</v>
      </c>
      <c r="E181" s="22">
        <v>21580.22</v>
      </c>
      <c r="F181" s="28">
        <v>3861.06</v>
      </c>
      <c r="G181" s="23">
        <f t="shared" si="8"/>
        <v>192400.71</v>
      </c>
      <c r="H181" s="42">
        <v>47</v>
      </c>
      <c r="I181" s="25">
        <f t="shared" si="9"/>
        <v>4093.6321276595745</v>
      </c>
      <c r="J181" s="26">
        <v>0</v>
      </c>
      <c r="K181" s="25">
        <f t="shared" si="10"/>
        <v>0</v>
      </c>
      <c r="L181" s="27"/>
      <c r="M181" s="27">
        <f t="shared" si="11"/>
        <v>0</v>
      </c>
    </row>
    <row r="182" spans="1:13" x14ac:dyDescent="0.25">
      <c r="A182" s="1">
        <v>170</v>
      </c>
      <c r="B182" s="37">
        <v>5440700</v>
      </c>
      <c r="C182" s="38" t="s">
        <v>185</v>
      </c>
      <c r="D182" s="21">
        <v>369671.31</v>
      </c>
      <c r="E182" s="22">
        <v>75830.95</v>
      </c>
      <c r="F182" s="28">
        <v>13567.4</v>
      </c>
      <c r="G182" s="23">
        <f t="shared" si="8"/>
        <v>459069.66000000003</v>
      </c>
      <c r="H182" s="42">
        <v>128</v>
      </c>
      <c r="I182" s="25">
        <f t="shared" si="9"/>
        <v>3586.4817187500003</v>
      </c>
      <c r="J182" s="26">
        <v>0</v>
      </c>
      <c r="K182" s="25">
        <f t="shared" si="10"/>
        <v>0</v>
      </c>
      <c r="L182" s="27"/>
      <c r="M182" s="27">
        <f t="shared" si="11"/>
        <v>0</v>
      </c>
    </row>
    <row r="183" spans="1:13" x14ac:dyDescent="0.25">
      <c r="A183" s="1">
        <v>171</v>
      </c>
      <c r="B183" s="37">
        <v>5502000</v>
      </c>
      <c r="C183" s="38" t="s">
        <v>186</v>
      </c>
      <c r="D183" s="21">
        <v>230675.91</v>
      </c>
      <c r="E183" s="22">
        <v>54868.54</v>
      </c>
      <c r="F183" s="28">
        <v>9816.89</v>
      </c>
      <c r="G183" s="23">
        <f t="shared" si="8"/>
        <v>295361.34000000003</v>
      </c>
      <c r="H183" s="42">
        <v>166</v>
      </c>
      <c r="I183" s="25">
        <f t="shared" si="9"/>
        <v>1779.2851807228917</v>
      </c>
      <c r="J183" s="26">
        <v>2</v>
      </c>
      <c r="K183" s="25">
        <f t="shared" si="10"/>
        <v>3558.5703614457834</v>
      </c>
      <c r="L183" s="27"/>
      <c r="M183" s="27">
        <f t="shared" si="11"/>
        <v>3558.5703614457834</v>
      </c>
    </row>
    <row r="184" spans="1:13" x14ac:dyDescent="0.25">
      <c r="A184" s="1">
        <v>172</v>
      </c>
      <c r="B184" s="37">
        <v>5503000</v>
      </c>
      <c r="C184" s="38" t="s">
        <v>187</v>
      </c>
      <c r="D184" s="21">
        <v>99736.639999999999</v>
      </c>
      <c r="E184" s="22">
        <v>24633.56</v>
      </c>
      <c r="F184" s="28">
        <v>4407.3500000000004</v>
      </c>
      <c r="G184" s="23">
        <f t="shared" si="8"/>
        <v>128777.55</v>
      </c>
      <c r="H184" s="42">
        <v>39</v>
      </c>
      <c r="I184" s="25">
        <f t="shared" si="9"/>
        <v>3301.9884615384617</v>
      </c>
      <c r="J184" s="26">
        <v>0</v>
      </c>
      <c r="K184" s="25">
        <f t="shared" si="10"/>
        <v>0</v>
      </c>
      <c r="L184" s="27"/>
      <c r="M184" s="27">
        <f t="shared" si="11"/>
        <v>0</v>
      </c>
    </row>
    <row r="185" spans="1:13" x14ac:dyDescent="0.25">
      <c r="A185" s="1">
        <v>173</v>
      </c>
      <c r="B185" s="37">
        <v>5504000</v>
      </c>
      <c r="C185" s="38" t="s">
        <v>188</v>
      </c>
      <c r="D185" s="21">
        <v>185725.8</v>
      </c>
      <c r="E185" s="22">
        <v>38462.86</v>
      </c>
      <c r="F185" s="28">
        <v>6881.64</v>
      </c>
      <c r="G185" s="23">
        <f t="shared" si="8"/>
        <v>231070.3</v>
      </c>
      <c r="H185" s="42">
        <v>127</v>
      </c>
      <c r="I185" s="25">
        <f t="shared" si="9"/>
        <v>1819.4511811023622</v>
      </c>
      <c r="J185" s="26">
        <v>0</v>
      </c>
      <c r="K185" s="25">
        <f t="shared" si="10"/>
        <v>0</v>
      </c>
      <c r="L185" s="27"/>
      <c r="M185" s="27">
        <f t="shared" si="11"/>
        <v>0</v>
      </c>
    </row>
    <row r="186" spans="1:13" x14ac:dyDescent="0.25">
      <c r="A186" s="1">
        <v>174</v>
      </c>
      <c r="B186" s="37">
        <v>5602000</v>
      </c>
      <c r="C186" s="38" t="s">
        <v>189</v>
      </c>
      <c r="D186" s="21">
        <v>287792.64000000001</v>
      </c>
      <c r="E186" s="22">
        <v>60140.06</v>
      </c>
      <c r="F186" s="28">
        <v>10760.04</v>
      </c>
      <c r="G186" s="23">
        <f t="shared" si="8"/>
        <v>358692.74</v>
      </c>
      <c r="H186" s="42">
        <v>197</v>
      </c>
      <c r="I186" s="25">
        <f t="shared" si="9"/>
        <v>1820.7753299492385</v>
      </c>
      <c r="J186" s="26">
        <v>0</v>
      </c>
      <c r="K186" s="25">
        <f t="shared" si="10"/>
        <v>0</v>
      </c>
      <c r="L186" s="27"/>
      <c r="M186" s="27">
        <f t="shared" si="11"/>
        <v>0</v>
      </c>
    </row>
    <row r="187" spans="1:13" x14ac:dyDescent="0.25">
      <c r="A187" s="1">
        <v>175</v>
      </c>
      <c r="B187" s="37">
        <v>5604000</v>
      </c>
      <c r="C187" s="38" t="s">
        <v>190</v>
      </c>
      <c r="D187" s="21">
        <v>148922.04</v>
      </c>
      <c r="E187" s="22">
        <v>27432.11</v>
      </c>
      <c r="F187" s="28">
        <v>4908.05</v>
      </c>
      <c r="G187" s="23">
        <f t="shared" si="8"/>
        <v>181262.2</v>
      </c>
      <c r="H187" s="42">
        <v>79</v>
      </c>
      <c r="I187" s="25">
        <f t="shared" si="9"/>
        <v>2294.4582278481016</v>
      </c>
      <c r="J187" s="26">
        <v>0</v>
      </c>
      <c r="K187" s="25">
        <f t="shared" si="10"/>
        <v>0</v>
      </c>
      <c r="L187" s="27"/>
      <c r="M187" s="27">
        <f t="shared" si="11"/>
        <v>0</v>
      </c>
    </row>
    <row r="188" spans="1:13" x14ac:dyDescent="0.25">
      <c r="A188" s="1">
        <v>176</v>
      </c>
      <c r="B188" s="37">
        <v>5605000</v>
      </c>
      <c r="C188" s="38" t="s">
        <v>191</v>
      </c>
      <c r="D188" s="21">
        <v>390826.02</v>
      </c>
      <c r="E188" s="22">
        <v>86893.2</v>
      </c>
      <c r="F188" s="28">
        <v>15546.62</v>
      </c>
      <c r="G188" s="23">
        <f t="shared" si="8"/>
        <v>493265.84</v>
      </c>
      <c r="H188" s="42">
        <v>304</v>
      </c>
      <c r="I188" s="25">
        <f t="shared" si="9"/>
        <v>1622.585</v>
      </c>
      <c r="J188" s="26">
        <v>6</v>
      </c>
      <c r="K188" s="25">
        <f t="shared" si="10"/>
        <v>9735.51</v>
      </c>
      <c r="L188" s="27"/>
      <c r="M188" s="27">
        <f t="shared" si="11"/>
        <v>9735.51</v>
      </c>
    </row>
    <row r="189" spans="1:13" x14ac:dyDescent="0.25">
      <c r="A189" s="1">
        <v>177</v>
      </c>
      <c r="B189" s="37">
        <v>5608000</v>
      </c>
      <c r="C189" s="38" t="s">
        <v>192</v>
      </c>
      <c r="D189" s="21">
        <v>158348.03</v>
      </c>
      <c r="E189" s="22">
        <v>32906.089999999997</v>
      </c>
      <c r="F189" s="28">
        <v>5887.44</v>
      </c>
      <c r="G189" s="23">
        <f t="shared" si="8"/>
        <v>197141.56</v>
      </c>
      <c r="H189" s="42">
        <v>93</v>
      </c>
      <c r="I189" s="25">
        <f t="shared" si="9"/>
        <v>2119.8017204301077</v>
      </c>
      <c r="J189" s="26">
        <v>2</v>
      </c>
      <c r="K189" s="25">
        <f t="shared" si="10"/>
        <v>4239.6034408602154</v>
      </c>
      <c r="L189" s="27"/>
      <c r="M189" s="27">
        <f t="shared" si="11"/>
        <v>4239.6034408602154</v>
      </c>
    </row>
    <row r="190" spans="1:13" x14ac:dyDescent="0.25">
      <c r="A190" s="1">
        <v>178</v>
      </c>
      <c r="B190" s="37">
        <v>5703000</v>
      </c>
      <c r="C190" s="38" t="s">
        <v>193</v>
      </c>
      <c r="D190" s="21">
        <v>389507.67</v>
      </c>
      <c r="E190" s="22">
        <v>95755.93</v>
      </c>
      <c r="F190" s="28">
        <v>17132.310000000001</v>
      </c>
      <c r="G190" s="23">
        <f t="shared" si="8"/>
        <v>502395.91</v>
      </c>
      <c r="H190" s="42">
        <v>229</v>
      </c>
      <c r="I190" s="25">
        <f t="shared" si="9"/>
        <v>2193.8686026200871</v>
      </c>
      <c r="J190" s="26">
        <v>0</v>
      </c>
      <c r="K190" s="25">
        <f t="shared" si="10"/>
        <v>0</v>
      </c>
      <c r="L190" s="27"/>
      <c r="M190" s="27">
        <f t="shared" si="11"/>
        <v>0</v>
      </c>
    </row>
    <row r="191" spans="1:13" x14ac:dyDescent="0.25">
      <c r="A191" s="1">
        <v>179</v>
      </c>
      <c r="B191" s="37">
        <v>5706000</v>
      </c>
      <c r="C191" s="38" t="s">
        <v>194</v>
      </c>
      <c r="D191" s="21">
        <v>159178.71</v>
      </c>
      <c r="E191" s="22">
        <v>39531.949999999997</v>
      </c>
      <c r="F191" s="28">
        <v>7072.92</v>
      </c>
      <c r="G191" s="23">
        <f t="shared" si="8"/>
        <v>205783.58</v>
      </c>
      <c r="H191" s="42">
        <v>93</v>
      </c>
      <c r="I191" s="25">
        <f t="shared" si="9"/>
        <v>2212.7266666666665</v>
      </c>
      <c r="J191" s="26">
        <v>0</v>
      </c>
      <c r="K191" s="25">
        <f t="shared" si="10"/>
        <v>0</v>
      </c>
      <c r="L191" s="27"/>
      <c r="M191" s="27">
        <f t="shared" si="11"/>
        <v>0</v>
      </c>
    </row>
    <row r="192" spans="1:13" x14ac:dyDescent="0.25">
      <c r="A192" s="1">
        <v>180</v>
      </c>
      <c r="B192" s="37">
        <v>5707000</v>
      </c>
      <c r="C192" s="38" t="s">
        <v>195</v>
      </c>
      <c r="D192" s="21">
        <v>217709.99</v>
      </c>
      <c r="E192" s="22">
        <v>50357.9</v>
      </c>
      <c r="F192" s="28">
        <v>9009.85</v>
      </c>
      <c r="G192" s="23">
        <f t="shared" si="8"/>
        <v>277077.74</v>
      </c>
      <c r="H192" s="42">
        <v>138</v>
      </c>
      <c r="I192" s="25">
        <f t="shared" si="9"/>
        <v>2007.8097101449275</v>
      </c>
      <c r="J192" s="26">
        <v>2</v>
      </c>
      <c r="K192" s="25">
        <f t="shared" si="10"/>
        <v>4015.619420289855</v>
      </c>
      <c r="L192" s="27"/>
      <c r="M192" s="27">
        <f t="shared" si="11"/>
        <v>4015.619420289855</v>
      </c>
    </row>
    <row r="193" spans="1:13" x14ac:dyDescent="0.25">
      <c r="A193" s="1">
        <v>181</v>
      </c>
      <c r="B193" s="37">
        <v>5801000</v>
      </c>
      <c r="C193" s="38" t="s">
        <v>196</v>
      </c>
      <c r="D193" s="21">
        <v>222105.87</v>
      </c>
      <c r="E193" s="22">
        <v>50820.86</v>
      </c>
      <c r="F193" s="28">
        <v>9092.69</v>
      </c>
      <c r="G193" s="23">
        <f t="shared" si="8"/>
        <v>282019.42</v>
      </c>
      <c r="H193" s="42">
        <v>175</v>
      </c>
      <c r="I193" s="25">
        <f t="shared" si="9"/>
        <v>1611.5395428571428</v>
      </c>
      <c r="J193" s="26">
        <v>0</v>
      </c>
      <c r="K193" s="25">
        <f t="shared" si="10"/>
        <v>0</v>
      </c>
      <c r="L193" s="27"/>
      <c r="M193" s="27">
        <f t="shared" si="11"/>
        <v>0</v>
      </c>
    </row>
    <row r="194" spans="1:13" x14ac:dyDescent="0.25">
      <c r="A194" s="1">
        <v>182</v>
      </c>
      <c r="B194" s="37">
        <v>5802000</v>
      </c>
      <c r="C194" s="38" t="s">
        <v>197</v>
      </c>
      <c r="D194" s="21">
        <v>269549.36</v>
      </c>
      <c r="E194" s="22">
        <v>64315.73</v>
      </c>
      <c r="F194" s="28">
        <v>11507.14</v>
      </c>
      <c r="G194" s="23">
        <f t="shared" si="8"/>
        <v>345372.23</v>
      </c>
      <c r="H194" s="42">
        <v>210</v>
      </c>
      <c r="I194" s="25">
        <f t="shared" si="9"/>
        <v>1644.6296666666665</v>
      </c>
      <c r="J194" s="26">
        <v>0</v>
      </c>
      <c r="K194" s="25">
        <f t="shared" si="10"/>
        <v>0</v>
      </c>
      <c r="L194" s="27"/>
      <c r="M194" s="27">
        <f t="shared" si="11"/>
        <v>0</v>
      </c>
    </row>
    <row r="195" spans="1:13" x14ac:dyDescent="0.25">
      <c r="A195" s="1">
        <v>183</v>
      </c>
      <c r="B195" s="37">
        <v>5803000</v>
      </c>
      <c r="C195" s="38" t="s">
        <v>198</v>
      </c>
      <c r="D195" s="21">
        <v>149111.39000000001</v>
      </c>
      <c r="E195" s="22">
        <v>34123.589999999997</v>
      </c>
      <c r="F195" s="28">
        <v>6105.27</v>
      </c>
      <c r="G195" s="23">
        <f t="shared" si="8"/>
        <v>189340.25</v>
      </c>
      <c r="H195" s="42">
        <v>112</v>
      </c>
      <c r="I195" s="25">
        <f t="shared" si="9"/>
        <v>1690.5379464285713</v>
      </c>
      <c r="J195" s="26">
        <v>1</v>
      </c>
      <c r="K195" s="25">
        <f t="shared" si="10"/>
        <v>1690.5379464285713</v>
      </c>
      <c r="L195" s="27"/>
      <c r="M195" s="27">
        <f t="shared" si="11"/>
        <v>1690.5379464285713</v>
      </c>
    </row>
    <row r="196" spans="1:13" x14ac:dyDescent="0.25">
      <c r="A196" s="1">
        <v>184</v>
      </c>
      <c r="B196" s="37">
        <v>5804000</v>
      </c>
      <c r="C196" s="38" t="s">
        <v>199</v>
      </c>
      <c r="D196" s="21">
        <v>314843.81</v>
      </c>
      <c r="E196" s="22">
        <v>88661.119999999995</v>
      </c>
      <c r="F196" s="28">
        <v>15862.92</v>
      </c>
      <c r="G196" s="23">
        <f t="shared" si="8"/>
        <v>419367.85</v>
      </c>
      <c r="H196" s="42">
        <v>315</v>
      </c>
      <c r="I196" s="25">
        <f t="shared" si="9"/>
        <v>1331.3265079365078</v>
      </c>
      <c r="J196" s="26">
        <v>1</v>
      </c>
      <c r="K196" s="25">
        <f t="shared" si="10"/>
        <v>1331.3265079365078</v>
      </c>
      <c r="L196" s="27"/>
      <c r="M196" s="27">
        <f t="shared" si="11"/>
        <v>1331.3265079365078</v>
      </c>
    </row>
    <row r="197" spans="1:13" x14ac:dyDescent="0.25">
      <c r="A197" s="1">
        <v>185</v>
      </c>
      <c r="B197" s="37">
        <v>5805000</v>
      </c>
      <c r="C197" s="38" t="s">
        <v>200</v>
      </c>
      <c r="D197" s="21">
        <v>1136468.3899999999</v>
      </c>
      <c r="E197" s="22">
        <v>288880.63</v>
      </c>
      <c r="F197" s="28">
        <v>51685.49</v>
      </c>
      <c r="G197" s="23">
        <f t="shared" si="8"/>
        <v>1477034.51</v>
      </c>
      <c r="H197" s="42">
        <v>710</v>
      </c>
      <c r="I197" s="25">
        <f t="shared" si="9"/>
        <v>2080.3302957746478</v>
      </c>
      <c r="J197" s="26">
        <v>5</v>
      </c>
      <c r="K197" s="25">
        <f t="shared" si="10"/>
        <v>10401.651478873238</v>
      </c>
      <c r="L197" s="27"/>
      <c r="M197" s="27">
        <f t="shared" si="11"/>
        <v>10401.651478873238</v>
      </c>
    </row>
    <row r="198" spans="1:13" x14ac:dyDescent="0.25">
      <c r="A198" s="1">
        <v>186</v>
      </c>
      <c r="B198" s="37">
        <v>5901000</v>
      </c>
      <c r="C198" s="38" t="s">
        <v>201</v>
      </c>
      <c r="D198" s="21">
        <v>124791.44</v>
      </c>
      <c r="E198" s="22">
        <v>29375.05</v>
      </c>
      <c r="F198" s="28">
        <v>5255.68</v>
      </c>
      <c r="G198" s="23">
        <f t="shared" si="8"/>
        <v>159422.16999999998</v>
      </c>
      <c r="H198" s="42">
        <v>83</v>
      </c>
      <c r="I198" s="25">
        <f t="shared" si="9"/>
        <v>1920.7490361445782</v>
      </c>
      <c r="J198" s="26">
        <v>0</v>
      </c>
      <c r="K198" s="25">
        <f t="shared" si="10"/>
        <v>0</v>
      </c>
      <c r="L198" s="27"/>
      <c r="M198" s="27">
        <f t="shared" si="11"/>
        <v>0</v>
      </c>
    </row>
    <row r="199" spans="1:13" x14ac:dyDescent="0.25">
      <c r="A199" s="1">
        <v>187</v>
      </c>
      <c r="B199" s="37">
        <v>5903000</v>
      </c>
      <c r="C199" s="38" t="s">
        <v>202</v>
      </c>
      <c r="D199" s="21">
        <v>133288.34</v>
      </c>
      <c r="E199" s="22">
        <v>29301.11</v>
      </c>
      <c r="F199" s="28">
        <v>5242.45</v>
      </c>
      <c r="G199" s="23">
        <f t="shared" si="8"/>
        <v>167831.90000000002</v>
      </c>
      <c r="H199" s="42">
        <v>79</v>
      </c>
      <c r="I199" s="25">
        <f t="shared" si="9"/>
        <v>2124.454430379747</v>
      </c>
      <c r="J199" s="26">
        <v>0</v>
      </c>
      <c r="K199" s="25">
        <f t="shared" si="10"/>
        <v>0</v>
      </c>
      <c r="L199" s="27"/>
      <c r="M199" s="27">
        <f t="shared" si="11"/>
        <v>0</v>
      </c>
    </row>
    <row r="200" spans="1:13" x14ac:dyDescent="0.25">
      <c r="A200" s="1">
        <v>188</v>
      </c>
      <c r="B200" s="37">
        <v>6001000</v>
      </c>
      <c r="C200" s="38" t="s">
        <v>203</v>
      </c>
      <c r="D200" s="21">
        <v>5656720.4000000004</v>
      </c>
      <c r="E200" s="22">
        <v>1524489.08</v>
      </c>
      <c r="F200" s="28">
        <v>272756.12</v>
      </c>
      <c r="G200" s="23">
        <f t="shared" si="8"/>
        <v>7453965.6000000006</v>
      </c>
      <c r="H200" s="42">
        <v>3303</v>
      </c>
      <c r="I200" s="25">
        <f t="shared" si="9"/>
        <v>2256.7258855585833</v>
      </c>
      <c r="J200" s="26">
        <v>77</v>
      </c>
      <c r="K200" s="25">
        <f t="shared" si="10"/>
        <v>173767.8931880109</v>
      </c>
      <c r="L200" s="27"/>
      <c r="M200" s="27">
        <f t="shared" si="11"/>
        <v>173767.8931880109</v>
      </c>
    </row>
    <row r="201" spans="1:13" x14ac:dyDescent="0.25">
      <c r="A201" s="1">
        <v>189</v>
      </c>
      <c r="B201" s="37">
        <v>6002000</v>
      </c>
      <c r="C201" s="38" t="s">
        <v>204</v>
      </c>
      <c r="D201" s="21">
        <v>1944493.72</v>
      </c>
      <c r="E201" s="22">
        <v>479306.35</v>
      </c>
      <c r="F201" s="28">
        <v>85755.77</v>
      </c>
      <c r="G201" s="23">
        <f t="shared" si="8"/>
        <v>2509555.84</v>
      </c>
      <c r="H201" s="42">
        <v>1091</v>
      </c>
      <c r="I201" s="25">
        <f t="shared" si="9"/>
        <v>2300.2345004582949</v>
      </c>
      <c r="J201" s="26">
        <v>5</v>
      </c>
      <c r="K201" s="25">
        <f t="shared" si="10"/>
        <v>11501.172502291474</v>
      </c>
      <c r="L201" s="27"/>
      <c r="M201" s="27">
        <f t="shared" si="11"/>
        <v>11501.172502291474</v>
      </c>
    </row>
    <row r="202" spans="1:13" x14ac:dyDescent="0.25">
      <c r="A202" s="1">
        <v>190</v>
      </c>
      <c r="B202" s="37">
        <v>6003000</v>
      </c>
      <c r="C202" s="38" t="s">
        <v>205</v>
      </c>
      <c r="D202" s="21">
        <v>2703448.83</v>
      </c>
      <c r="E202" s="22">
        <v>638711.93000000005</v>
      </c>
      <c r="F202" s="28">
        <v>114276.04</v>
      </c>
      <c r="G202" s="23">
        <f t="shared" si="8"/>
        <v>3456436.8000000003</v>
      </c>
      <c r="H202" s="42">
        <v>1716</v>
      </c>
      <c r="I202" s="25">
        <f t="shared" si="9"/>
        <v>2014.2405594405595</v>
      </c>
      <c r="J202" s="26">
        <v>56</v>
      </c>
      <c r="K202" s="25">
        <f t="shared" si="10"/>
        <v>112797.47132867134</v>
      </c>
      <c r="L202" s="27"/>
      <c r="M202" s="27">
        <f t="shared" si="11"/>
        <v>112797.47132867134</v>
      </c>
    </row>
    <row r="203" spans="1:13" x14ac:dyDescent="0.25">
      <c r="A203" s="1">
        <v>191</v>
      </c>
      <c r="B203" s="37">
        <v>6004000</v>
      </c>
      <c r="C203" s="38" t="s">
        <v>206</v>
      </c>
      <c r="D203" s="21">
        <v>1053695.72</v>
      </c>
      <c r="E203" s="22">
        <v>235067.14</v>
      </c>
      <c r="F203" s="28">
        <v>42057.37</v>
      </c>
      <c r="G203" s="23">
        <f t="shared" si="8"/>
        <v>1330820.23</v>
      </c>
      <c r="H203" s="42">
        <v>595</v>
      </c>
      <c r="I203" s="25">
        <f t="shared" si="9"/>
        <v>2236.672655462185</v>
      </c>
      <c r="J203" s="26">
        <v>10</v>
      </c>
      <c r="K203" s="25">
        <f t="shared" si="10"/>
        <v>22366.726554621851</v>
      </c>
      <c r="L203" s="27"/>
      <c r="M203" s="27">
        <f t="shared" si="11"/>
        <v>22366.726554621851</v>
      </c>
    </row>
    <row r="204" spans="1:13" x14ac:dyDescent="0.25">
      <c r="A204" s="1">
        <v>192</v>
      </c>
      <c r="B204" s="37">
        <v>6040700</v>
      </c>
      <c r="C204" s="38" t="s">
        <v>207</v>
      </c>
      <c r="D204" s="21">
        <v>306847.52</v>
      </c>
      <c r="E204" s="22">
        <v>83072.149999999994</v>
      </c>
      <c r="F204" s="28">
        <v>14862.97</v>
      </c>
      <c r="G204" s="23">
        <f t="shared" ref="G204:G266" si="12">SUM(D204:F204)</f>
        <v>404782.64</v>
      </c>
      <c r="H204" s="42">
        <v>126</v>
      </c>
      <c r="I204" s="25">
        <f t="shared" si="9"/>
        <v>3212.560634920635</v>
      </c>
      <c r="J204" s="26">
        <v>0</v>
      </c>
      <c r="K204" s="25">
        <f t="shared" si="10"/>
        <v>0</v>
      </c>
      <c r="L204" s="27"/>
      <c r="M204" s="27">
        <f t="shared" si="11"/>
        <v>0</v>
      </c>
    </row>
    <row r="205" spans="1:13" x14ac:dyDescent="0.25">
      <c r="A205" s="1">
        <v>193</v>
      </c>
      <c r="B205" s="37">
        <v>6041700</v>
      </c>
      <c r="C205" s="38" t="s">
        <v>208</v>
      </c>
      <c r="D205" s="21">
        <v>720013.78</v>
      </c>
      <c r="E205" s="22">
        <v>185601.25</v>
      </c>
      <c r="F205" s="28">
        <v>33207.11</v>
      </c>
      <c r="G205" s="23">
        <f t="shared" si="12"/>
        <v>938822.14</v>
      </c>
      <c r="H205" s="42">
        <v>401</v>
      </c>
      <c r="I205" s="25">
        <f t="shared" ref="I205:I267" si="13">SUM(G205/H205)</f>
        <v>2341.2023441396509</v>
      </c>
      <c r="J205" s="26">
        <v>0</v>
      </c>
      <c r="K205" s="25">
        <f t="shared" ref="K205:K267" si="14">SUM(J205*I205)</f>
        <v>0</v>
      </c>
      <c r="L205" s="27"/>
      <c r="M205" s="27">
        <f t="shared" si="11"/>
        <v>0</v>
      </c>
    </row>
    <row r="206" spans="1:13" x14ac:dyDescent="0.25">
      <c r="A206" s="1">
        <v>194</v>
      </c>
      <c r="B206" s="37">
        <v>6043700</v>
      </c>
      <c r="C206" s="38" t="s">
        <v>209</v>
      </c>
      <c r="D206" s="21">
        <v>743439.86</v>
      </c>
      <c r="E206" s="22">
        <v>209832.1</v>
      </c>
      <c r="F206" s="28">
        <v>37542.410000000003</v>
      </c>
      <c r="G206" s="23">
        <f t="shared" si="12"/>
        <v>990814.37</v>
      </c>
      <c r="H206" s="42">
        <v>603</v>
      </c>
      <c r="I206" s="25">
        <f t="shared" si="13"/>
        <v>1643.141575456053</v>
      </c>
      <c r="J206" s="26">
        <v>0</v>
      </c>
      <c r="K206" s="25">
        <f t="shared" si="14"/>
        <v>0</v>
      </c>
      <c r="L206" s="27"/>
      <c r="M206" s="27">
        <f t="shared" si="11"/>
        <v>0</v>
      </c>
    </row>
    <row r="207" spans="1:13" x14ac:dyDescent="0.25">
      <c r="A207" s="1">
        <v>195</v>
      </c>
      <c r="B207" s="37">
        <v>6047700</v>
      </c>
      <c r="C207" s="38" t="s">
        <v>210</v>
      </c>
      <c r="D207" s="21">
        <v>764006.9</v>
      </c>
      <c r="E207" s="22">
        <v>174900.06</v>
      </c>
      <c r="F207" s="28">
        <v>31292.49</v>
      </c>
      <c r="G207" s="23">
        <f t="shared" si="12"/>
        <v>970199.45</v>
      </c>
      <c r="H207" s="42">
        <v>370</v>
      </c>
      <c r="I207" s="25">
        <f t="shared" si="13"/>
        <v>2622.1606756756755</v>
      </c>
      <c r="J207" s="26">
        <v>0</v>
      </c>
      <c r="K207" s="25">
        <f t="shared" si="14"/>
        <v>0</v>
      </c>
      <c r="L207" s="27"/>
      <c r="M207" s="27">
        <f t="shared" ref="M207:M269" si="15">K207-L207</f>
        <v>0</v>
      </c>
    </row>
    <row r="208" spans="1:13" x14ac:dyDescent="0.25">
      <c r="A208" s="1">
        <v>196</v>
      </c>
      <c r="B208" s="37">
        <v>6050700</v>
      </c>
      <c r="C208" s="38" t="s">
        <v>277</v>
      </c>
      <c r="D208" s="21">
        <v>294779.96000000002</v>
      </c>
      <c r="E208" s="22">
        <v>65346.74</v>
      </c>
      <c r="F208" s="28">
        <v>11691.61</v>
      </c>
      <c r="G208" s="23">
        <f t="shared" si="12"/>
        <v>371818.31</v>
      </c>
      <c r="H208" s="42">
        <v>112</v>
      </c>
      <c r="I208" s="25">
        <f t="shared" si="13"/>
        <v>3319.8063392857143</v>
      </c>
      <c r="J208" s="26">
        <v>0</v>
      </c>
      <c r="K208" s="25">
        <f t="shared" si="14"/>
        <v>0</v>
      </c>
      <c r="L208" s="27"/>
      <c r="M208" s="27">
        <f t="shared" si="15"/>
        <v>0</v>
      </c>
    </row>
    <row r="209" spans="1:13" x14ac:dyDescent="0.25">
      <c r="A209" s="1">
        <v>197</v>
      </c>
      <c r="B209" s="37">
        <v>6052700</v>
      </c>
      <c r="C209" s="38" t="s">
        <v>211</v>
      </c>
      <c r="D209" s="21">
        <v>18471.29</v>
      </c>
      <c r="E209" s="22">
        <v>5594.56</v>
      </c>
      <c r="F209" s="28">
        <v>1000.96</v>
      </c>
      <c r="G209" s="23">
        <f t="shared" si="12"/>
        <v>25066.81</v>
      </c>
      <c r="H209" s="42">
        <v>5</v>
      </c>
      <c r="I209" s="25">
        <f t="shared" si="13"/>
        <v>5013.3620000000001</v>
      </c>
      <c r="J209" s="26">
        <v>0</v>
      </c>
      <c r="K209" s="25">
        <f t="shared" si="14"/>
        <v>0</v>
      </c>
      <c r="L209" s="27"/>
      <c r="M209" s="27">
        <f t="shared" si="15"/>
        <v>0</v>
      </c>
    </row>
    <row r="210" spans="1:13" x14ac:dyDescent="0.25">
      <c r="A210" s="1">
        <v>198</v>
      </c>
      <c r="B210" s="37">
        <v>6053700</v>
      </c>
      <c r="C210" s="38" t="s">
        <v>212</v>
      </c>
      <c r="D210" s="21">
        <v>25336.43</v>
      </c>
      <c r="E210" s="22">
        <v>7761.48</v>
      </c>
      <c r="F210" s="28">
        <v>1388.66</v>
      </c>
      <c r="G210" s="23">
        <f t="shared" si="12"/>
        <v>34486.570000000007</v>
      </c>
      <c r="H210" s="44">
        <v>22</v>
      </c>
      <c r="I210" s="25">
        <f t="shared" si="13"/>
        <v>1567.5713636363639</v>
      </c>
      <c r="J210" s="26">
        <v>0</v>
      </c>
      <c r="K210" s="25">
        <f t="shared" si="14"/>
        <v>0</v>
      </c>
      <c r="L210" s="27"/>
      <c r="M210" s="27">
        <f t="shared" si="15"/>
        <v>0</v>
      </c>
    </row>
    <row r="211" spans="1:13" x14ac:dyDescent="0.25">
      <c r="A211" s="1">
        <v>199</v>
      </c>
      <c r="B211" s="37">
        <v>6055700</v>
      </c>
      <c r="C211" s="38" t="s">
        <v>213</v>
      </c>
      <c r="D211" s="21">
        <v>119044.06</v>
      </c>
      <c r="E211" s="22">
        <v>33612.83</v>
      </c>
      <c r="F211" s="28">
        <v>6013.89</v>
      </c>
      <c r="G211" s="23">
        <f t="shared" si="12"/>
        <v>158670.78000000003</v>
      </c>
      <c r="H211" s="42">
        <v>49</v>
      </c>
      <c r="I211" s="25">
        <f t="shared" si="13"/>
        <v>3238.1791836734701</v>
      </c>
      <c r="J211" s="26">
        <v>0</v>
      </c>
      <c r="K211" s="25">
        <f t="shared" si="14"/>
        <v>0</v>
      </c>
      <c r="L211" s="27"/>
      <c r="M211" s="27">
        <f t="shared" si="15"/>
        <v>0</v>
      </c>
    </row>
    <row r="212" spans="1:13" x14ac:dyDescent="0.25">
      <c r="A212" s="1">
        <v>200</v>
      </c>
      <c r="B212" s="37">
        <v>6060700</v>
      </c>
      <c r="C212" s="38" t="s">
        <v>214</v>
      </c>
      <c r="D212" s="21">
        <v>97397.34</v>
      </c>
      <c r="E212" s="22">
        <v>25287.65</v>
      </c>
      <c r="F212" s="28">
        <v>4524.38</v>
      </c>
      <c r="G212" s="23">
        <f t="shared" si="12"/>
        <v>127209.37</v>
      </c>
      <c r="H212" s="42">
        <v>33</v>
      </c>
      <c r="I212" s="25">
        <f t="shared" si="13"/>
        <v>3854.8293939393939</v>
      </c>
      <c r="J212" s="26">
        <v>0</v>
      </c>
      <c r="K212" s="25">
        <f t="shared" si="14"/>
        <v>0</v>
      </c>
      <c r="L212" s="27"/>
      <c r="M212" s="27">
        <f t="shared" si="15"/>
        <v>0</v>
      </c>
    </row>
    <row r="213" spans="1:13" x14ac:dyDescent="0.25">
      <c r="A213" s="1">
        <v>201</v>
      </c>
      <c r="B213" s="37">
        <v>6062700</v>
      </c>
      <c r="C213" s="38" t="s">
        <v>215</v>
      </c>
      <c r="D213" s="31">
        <v>29287.99</v>
      </c>
      <c r="E213" s="66">
        <v>7778.47</v>
      </c>
      <c r="F213" s="28">
        <v>1391.7</v>
      </c>
      <c r="G213" s="23">
        <f t="shared" si="12"/>
        <v>38458.159999999996</v>
      </c>
      <c r="H213" s="44">
        <v>16</v>
      </c>
      <c r="I213" s="25">
        <f t="shared" si="13"/>
        <v>2403.6349999999998</v>
      </c>
      <c r="J213" s="26">
        <v>0</v>
      </c>
      <c r="K213" s="25">
        <f t="shared" si="14"/>
        <v>0</v>
      </c>
      <c r="L213" s="27"/>
      <c r="M213" s="27">
        <f t="shared" si="15"/>
        <v>0</v>
      </c>
    </row>
    <row r="214" spans="1:13" x14ac:dyDescent="0.25">
      <c r="A214" s="1">
        <v>202</v>
      </c>
      <c r="B214" s="37">
        <v>6063700</v>
      </c>
      <c r="C214" s="38" t="s">
        <v>216</v>
      </c>
      <c r="D214" s="21">
        <v>12438.3</v>
      </c>
      <c r="E214" s="22">
        <v>3604.79</v>
      </c>
      <c r="F214" s="28">
        <v>644.95000000000005</v>
      </c>
      <c r="G214" s="23">
        <f t="shared" si="12"/>
        <v>16688.04</v>
      </c>
      <c r="H214" s="42">
        <v>0</v>
      </c>
      <c r="I214" s="25">
        <v>0</v>
      </c>
      <c r="J214" s="26">
        <v>0</v>
      </c>
      <c r="K214" s="25">
        <f t="shared" si="14"/>
        <v>0</v>
      </c>
      <c r="L214" s="27"/>
      <c r="M214" s="27"/>
    </row>
    <row r="215" spans="1:13" x14ac:dyDescent="0.25">
      <c r="A215" s="1">
        <v>203</v>
      </c>
      <c r="B215" s="37">
        <v>6091000</v>
      </c>
      <c r="C215" s="38" t="s">
        <v>217</v>
      </c>
      <c r="D215" s="21">
        <v>69641.070000000007</v>
      </c>
      <c r="E215" s="22">
        <v>4559.8599999999997</v>
      </c>
      <c r="F215" s="28">
        <v>815.84</v>
      </c>
      <c r="G215" s="23">
        <f t="shared" si="12"/>
        <v>75016.77</v>
      </c>
      <c r="H215" s="42">
        <v>87</v>
      </c>
      <c r="I215" s="25">
        <f t="shared" si="13"/>
        <v>862.26172413793108</v>
      </c>
      <c r="J215" s="26">
        <v>0</v>
      </c>
      <c r="K215" s="25">
        <f t="shared" si="14"/>
        <v>0</v>
      </c>
      <c r="L215" s="27"/>
      <c r="M215" s="27">
        <f t="shared" si="15"/>
        <v>0</v>
      </c>
    </row>
    <row r="216" spans="1:13" x14ac:dyDescent="0.25">
      <c r="A216" s="1">
        <v>204</v>
      </c>
      <c r="B216" s="37">
        <v>6092000</v>
      </c>
      <c r="C216" s="38" t="s">
        <v>218</v>
      </c>
      <c r="D216" s="21">
        <v>119552.38</v>
      </c>
      <c r="E216" s="22">
        <v>5253.76</v>
      </c>
      <c r="F216" s="28">
        <v>939.98</v>
      </c>
      <c r="G216" s="23">
        <f t="shared" si="12"/>
        <v>125746.12</v>
      </c>
      <c r="H216" s="26">
        <v>92</v>
      </c>
      <c r="I216" s="25">
        <f t="shared" si="13"/>
        <v>1366.8056521739129</v>
      </c>
      <c r="J216" s="26">
        <v>0</v>
      </c>
      <c r="K216" s="25">
        <f t="shared" si="14"/>
        <v>0</v>
      </c>
      <c r="L216" s="27"/>
      <c r="M216" s="27">
        <f t="shared" si="15"/>
        <v>0</v>
      </c>
    </row>
    <row r="217" spans="1:13" x14ac:dyDescent="0.25">
      <c r="A217" s="1">
        <v>205</v>
      </c>
      <c r="B217" s="37">
        <v>6094000</v>
      </c>
      <c r="C217" s="38" t="s">
        <v>219</v>
      </c>
      <c r="D217" s="21">
        <v>53941.33</v>
      </c>
      <c r="E217" s="22">
        <v>10201.56</v>
      </c>
      <c r="F217" s="28">
        <v>1825.23</v>
      </c>
      <c r="G217" s="23">
        <f t="shared" si="12"/>
        <v>65968.12</v>
      </c>
      <c r="H217" s="26">
        <v>38</v>
      </c>
      <c r="I217" s="25">
        <f t="shared" si="13"/>
        <v>1736.0031578947367</v>
      </c>
      <c r="J217" s="26">
        <v>0</v>
      </c>
      <c r="K217" s="25">
        <f t="shared" si="14"/>
        <v>0</v>
      </c>
      <c r="L217" s="27"/>
      <c r="M217" s="27">
        <f t="shared" si="15"/>
        <v>0</v>
      </c>
    </row>
    <row r="218" spans="1:13" x14ac:dyDescent="0.25">
      <c r="A218" s="1">
        <v>206</v>
      </c>
      <c r="B218" s="37">
        <v>6102000</v>
      </c>
      <c r="C218" s="38" t="s">
        <v>220</v>
      </c>
      <c r="D218" s="21">
        <v>122407.9</v>
      </c>
      <c r="E218" s="22">
        <v>26956.85</v>
      </c>
      <c r="F218" s="28">
        <v>4823.03</v>
      </c>
      <c r="G218" s="23">
        <f t="shared" si="12"/>
        <v>154187.78</v>
      </c>
      <c r="H218" s="26">
        <v>80</v>
      </c>
      <c r="I218" s="25">
        <f t="shared" si="13"/>
        <v>1927.34725</v>
      </c>
      <c r="J218" s="26">
        <v>9</v>
      </c>
      <c r="K218" s="25">
        <f t="shared" si="14"/>
        <v>17346.125250000001</v>
      </c>
      <c r="L218" s="27"/>
      <c r="M218" s="27">
        <f t="shared" si="15"/>
        <v>17346.125250000001</v>
      </c>
    </row>
    <row r="219" spans="1:13" x14ac:dyDescent="0.25">
      <c r="A219" s="1">
        <v>207</v>
      </c>
      <c r="B219" s="37">
        <v>6103000</v>
      </c>
      <c r="C219" s="38" t="s">
        <v>221</v>
      </c>
      <c r="D219" s="21">
        <v>459649.54</v>
      </c>
      <c r="E219" s="22">
        <v>108421.05</v>
      </c>
      <c r="F219" s="28">
        <v>19398.310000000001</v>
      </c>
      <c r="G219" s="23">
        <f t="shared" si="12"/>
        <v>587468.9</v>
      </c>
      <c r="H219" s="26">
        <v>314</v>
      </c>
      <c r="I219" s="25">
        <f t="shared" si="13"/>
        <v>1870.9200636942676</v>
      </c>
      <c r="J219" s="26">
        <v>11</v>
      </c>
      <c r="K219" s="25">
        <f t="shared" si="14"/>
        <v>20580.120700636944</v>
      </c>
      <c r="L219" s="27"/>
      <c r="M219" s="27">
        <f t="shared" si="15"/>
        <v>20580.120700636944</v>
      </c>
    </row>
    <row r="220" spans="1:13" x14ac:dyDescent="0.25">
      <c r="A220" s="1">
        <v>208</v>
      </c>
      <c r="B220" s="37">
        <v>6201000</v>
      </c>
      <c r="C220" s="38" t="s">
        <v>222</v>
      </c>
      <c r="D220" s="21">
        <v>682744.37</v>
      </c>
      <c r="E220" s="22">
        <v>138789.15</v>
      </c>
      <c r="F220" s="28">
        <v>24831.65</v>
      </c>
      <c r="G220" s="23">
        <f t="shared" si="12"/>
        <v>846365.17</v>
      </c>
      <c r="H220" s="26">
        <v>343</v>
      </c>
      <c r="I220" s="25">
        <f t="shared" si="13"/>
        <v>2467.5369387755104</v>
      </c>
      <c r="J220" s="26">
        <v>2</v>
      </c>
      <c r="K220" s="25">
        <f t="shared" si="14"/>
        <v>4935.0738775510208</v>
      </c>
      <c r="L220" s="27"/>
      <c r="M220" s="27">
        <f t="shared" si="15"/>
        <v>4935.0738775510208</v>
      </c>
    </row>
    <row r="221" spans="1:13" x14ac:dyDescent="0.25">
      <c r="A221" s="1">
        <v>209</v>
      </c>
      <c r="B221" s="37">
        <v>6205000</v>
      </c>
      <c r="C221" s="38" t="s">
        <v>223</v>
      </c>
      <c r="D221" s="21">
        <v>162619.82999999999</v>
      </c>
      <c r="E221" s="22">
        <v>40660.69</v>
      </c>
      <c r="F221" s="28">
        <v>7274.87</v>
      </c>
      <c r="G221" s="23">
        <f t="shared" si="12"/>
        <v>210555.38999999998</v>
      </c>
      <c r="H221" s="26">
        <v>100</v>
      </c>
      <c r="I221" s="25">
        <f t="shared" si="13"/>
        <v>2105.5538999999999</v>
      </c>
      <c r="J221" s="26">
        <v>0</v>
      </c>
      <c r="K221" s="25">
        <f t="shared" si="14"/>
        <v>0</v>
      </c>
      <c r="L221" s="27"/>
      <c r="M221" s="27">
        <f t="shared" si="15"/>
        <v>0</v>
      </c>
    </row>
    <row r="222" spans="1:13" x14ac:dyDescent="0.25">
      <c r="A222" s="1">
        <v>210</v>
      </c>
      <c r="B222" s="37">
        <v>6301000</v>
      </c>
      <c r="C222" s="38" t="s">
        <v>224</v>
      </c>
      <c r="D222" s="21">
        <v>302818</v>
      </c>
      <c r="E222" s="22">
        <v>80545.86</v>
      </c>
      <c r="F222" s="28">
        <v>14410.98</v>
      </c>
      <c r="G222" s="23">
        <f t="shared" si="12"/>
        <v>397774.83999999997</v>
      </c>
      <c r="H222" s="26">
        <v>178</v>
      </c>
      <c r="I222" s="25">
        <f t="shared" si="13"/>
        <v>2234.6901123595503</v>
      </c>
      <c r="J222" s="26">
        <v>0</v>
      </c>
      <c r="K222" s="25">
        <f t="shared" si="14"/>
        <v>0</v>
      </c>
      <c r="L222" s="27"/>
      <c r="M222" s="27">
        <f t="shared" si="15"/>
        <v>0</v>
      </c>
    </row>
    <row r="223" spans="1:13" x14ac:dyDescent="0.25">
      <c r="A223" s="1">
        <v>211</v>
      </c>
      <c r="B223" s="37">
        <v>6302000</v>
      </c>
      <c r="C223" s="38" t="s">
        <v>225</v>
      </c>
      <c r="D223" s="21">
        <v>1043995.01</v>
      </c>
      <c r="E223" s="22">
        <v>278482.34999999998</v>
      </c>
      <c r="F223" s="28">
        <v>49825.06</v>
      </c>
      <c r="G223" s="23">
        <f t="shared" si="12"/>
        <v>1372302.42</v>
      </c>
      <c r="H223" s="26">
        <v>573</v>
      </c>
      <c r="I223" s="25">
        <f t="shared" si="13"/>
        <v>2394.9431413612565</v>
      </c>
      <c r="J223" s="26">
        <v>0</v>
      </c>
      <c r="K223" s="25">
        <f t="shared" si="14"/>
        <v>0</v>
      </c>
      <c r="L223" s="27"/>
      <c r="M223" s="27">
        <f t="shared" si="15"/>
        <v>0</v>
      </c>
    </row>
    <row r="224" spans="1:13" x14ac:dyDescent="0.25">
      <c r="A224" s="1">
        <v>212</v>
      </c>
      <c r="B224" s="37">
        <v>6303000</v>
      </c>
      <c r="C224" s="38" t="s">
        <v>226</v>
      </c>
      <c r="D224" s="21">
        <v>1833280.07</v>
      </c>
      <c r="E224" s="22">
        <v>479369.79</v>
      </c>
      <c r="F224" s="28">
        <v>85767.12</v>
      </c>
      <c r="G224" s="23">
        <f t="shared" si="12"/>
        <v>2398416.98</v>
      </c>
      <c r="H224" s="42">
        <v>1238</v>
      </c>
      <c r="I224" s="25">
        <f t="shared" si="13"/>
        <v>1937.3319709208401</v>
      </c>
      <c r="J224" s="26">
        <v>20</v>
      </c>
      <c r="K224" s="25">
        <f t="shared" si="14"/>
        <v>38746.639418416802</v>
      </c>
      <c r="L224" s="27"/>
      <c r="M224" s="27">
        <f t="shared" si="15"/>
        <v>38746.639418416802</v>
      </c>
    </row>
    <row r="225" spans="1:13" x14ac:dyDescent="0.25">
      <c r="A225" s="1">
        <v>213</v>
      </c>
      <c r="B225" s="37">
        <v>6304000</v>
      </c>
      <c r="C225" s="38" t="s">
        <v>227</v>
      </c>
      <c r="D225" s="21">
        <v>230411.58</v>
      </c>
      <c r="E225" s="22">
        <v>60718.52</v>
      </c>
      <c r="F225" s="28">
        <v>8428.7099999999991</v>
      </c>
      <c r="G225" s="23">
        <f t="shared" si="12"/>
        <v>299558.81</v>
      </c>
      <c r="H225" s="42">
        <v>149</v>
      </c>
      <c r="I225" s="25">
        <f t="shared" si="13"/>
        <v>2010.4618120805369</v>
      </c>
      <c r="J225" s="26">
        <v>0</v>
      </c>
      <c r="K225" s="25">
        <f t="shared" si="14"/>
        <v>0</v>
      </c>
      <c r="L225" s="27"/>
      <c r="M225" s="27">
        <f t="shared" si="15"/>
        <v>0</v>
      </c>
    </row>
    <row r="226" spans="1:13" x14ac:dyDescent="0.25">
      <c r="A226" s="1">
        <v>214</v>
      </c>
      <c r="B226" s="37">
        <v>6401000</v>
      </c>
      <c r="C226" s="38" t="s">
        <v>228</v>
      </c>
      <c r="D226" s="21">
        <v>331097.28999999998</v>
      </c>
      <c r="E226" s="22">
        <v>80245.990000000005</v>
      </c>
      <c r="F226" s="28">
        <v>14357.32</v>
      </c>
      <c r="G226" s="23">
        <f t="shared" si="12"/>
        <v>425700.6</v>
      </c>
      <c r="H226" s="42">
        <v>197</v>
      </c>
      <c r="I226" s="25">
        <f t="shared" si="13"/>
        <v>2160.9167512690356</v>
      </c>
      <c r="J226" s="26">
        <v>4</v>
      </c>
      <c r="K226" s="25">
        <f t="shared" si="14"/>
        <v>8643.6670050761422</v>
      </c>
      <c r="L226" s="27"/>
      <c r="M226" s="27">
        <f t="shared" si="15"/>
        <v>8643.6670050761422</v>
      </c>
    </row>
    <row r="227" spans="1:13" x14ac:dyDescent="0.25">
      <c r="A227" s="1">
        <v>215</v>
      </c>
      <c r="B227" s="37">
        <v>6502000</v>
      </c>
      <c r="C227" s="38" t="s">
        <v>229</v>
      </c>
      <c r="D227" s="21">
        <v>197675.33</v>
      </c>
      <c r="E227" s="22">
        <v>38233.82</v>
      </c>
      <c r="F227" s="28">
        <v>6840.65</v>
      </c>
      <c r="G227" s="23">
        <f t="shared" si="12"/>
        <v>242749.8</v>
      </c>
      <c r="H227" s="42">
        <v>88</v>
      </c>
      <c r="I227" s="25">
        <f t="shared" si="13"/>
        <v>2758.5204545454544</v>
      </c>
      <c r="J227" s="26">
        <v>0</v>
      </c>
      <c r="K227" s="25">
        <f t="shared" si="14"/>
        <v>0</v>
      </c>
      <c r="L227" s="27"/>
      <c r="M227" s="27">
        <f t="shared" si="15"/>
        <v>0</v>
      </c>
    </row>
    <row r="228" spans="1:13" x14ac:dyDescent="0.25">
      <c r="A228" s="1">
        <v>216</v>
      </c>
      <c r="B228" s="37">
        <v>6505000</v>
      </c>
      <c r="C228" s="38" t="s">
        <v>230</v>
      </c>
      <c r="D228" s="21">
        <v>186004.39</v>
      </c>
      <c r="E228" s="22">
        <v>38868.699999999997</v>
      </c>
      <c r="F228" s="28">
        <v>6954.25</v>
      </c>
      <c r="G228" s="23">
        <f t="shared" si="12"/>
        <v>231827.34000000003</v>
      </c>
      <c r="H228" s="42">
        <v>106</v>
      </c>
      <c r="I228" s="25">
        <f t="shared" si="13"/>
        <v>2187.050377358491</v>
      </c>
      <c r="J228" s="26">
        <v>0</v>
      </c>
      <c r="K228" s="25">
        <f t="shared" si="14"/>
        <v>0</v>
      </c>
      <c r="L228" s="27"/>
      <c r="M228" s="27">
        <f t="shared" si="15"/>
        <v>0</v>
      </c>
    </row>
    <row r="229" spans="1:13" x14ac:dyDescent="0.25">
      <c r="A229" s="1">
        <v>217</v>
      </c>
      <c r="B229" s="37">
        <v>6601000</v>
      </c>
      <c r="C229" s="38" t="s">
        <v>231</v>
      </c>
      <c r="D229" s="21">
        <v>3349644.96</v>
      </c>
      <c r="E229" s="22">
        <v>826170.54</v>
      </c>
      <c r="F229" s="28">
        <v>147815.47</v>
      </c>
      <c r="G229" s="23">
        <f t="shared" si="12"/>
        <v>4323630.97</v>
      </c>
      <c r="H229" s="42">
        <v>2001</v>
      </c>
      <c r="I229" s="25">
        <f t="shared" si="13"/>
        <v>2160.7351174412793</v>
      </c>
      <c r="J229" s="26">
        <v>71</v>
      </c>
      <c r="K229" s="25">
        <f t="shared" si="14"/>
        <v>153412.19333833084</v>
      </c>
      <c r="L229" s="27"/>
      <c r="M229" s="27">
        <f t="shared" si="15"/>
        <v>153412.19333833084</v>
      </c>
    </row>
    <row r="230" spans="1:13" ht="14.45" customHeight="1" x14ac:dyDescent="0.25">
      <c r="A230" s="1">
        <v>218</v>
      </c>
      <c r="B230" s="37">
        <v>6602000</v>
      </c>
      <c r="C230" s="38" t="s">
        <v>232</v>
      </c>
      <c r="D230" s="21">
        <v>700559.19</v>
      </c>
      <c r="E230" s="22">
        <v>188559.8</v>
      </c>
      <c r="F230" s="28">
        <v>33736.44</v>
      </c>
      <c r="G230" s="23">
        <f t="shared" si="12"/>
        <v>922855.42999999993</v>
      </c>
      <c r="H230" s="42">
        <v>564</v>
      </c>
      <c r="I230" s="25">
        <f t="shared" si="13"/>
        <v>1636.2684929078014</v>
      </c>
      <c r="J230" s="26">
        <v>18</v>
      </c>
      <c r="K230" s="25">
        <f t="shared" si="14"/>
        <v>29452.832872340427</v>
      </c>
      <c r="L230" s="27"/>
      <c r="M230" s="27">
        <f t="shared" si="15"/>
        <v>29452.832872340427</v>
      </c>
    </row>
    <row r="231" spans="1:13" x14ac:dyDescent="0.25">
      <c r="A231" s="1">
        <v>219</v>
      </c>
      <c r="B231" s="37">
        <v>6603000</v>
      </c>
      <c r="C231" s="38" t="s">
        <v>233</v>
      </c>
      <c r="D231" s="21">
        <v>195239.35</v>
      </c>
      <c r="E231" s="22">
        <v>39143.11</v>
      </c>
      <c r="F231" s="28">
        <v>7003.34</v>
      </c>
      <c r="G231" s="23">
        <f t="shared" si="12"/>
        <v>241385.80000000002</v>
      </c>
      <c r="H231" s="42">
        <v>121</v>
      </c>
      <c r="I231" s="25">
        <f t="shared" si="13"/>
        <v>1994.9239669421488</v>
      </c>
      <c r="J231" s="26">
        <v>0</v>
      </c>
      <c r="K231" s="25">
        <f t="shared" si="14"/>
        <v>0</v>
      </c>
      <c r="L231" s="27"/>
      <c r="M231" s="27">
        <f t="shared" si="15"/>
        <v>0</v>
      </c>
    </row>
    <row r="232" spans="1:13" x14ac:dyDescent="0.25">
      <c r="A232" s="1">
        <v>220</v>
      </c>
      <c r="B232" s="37">
        <v>6605000</v>
      </c>
      <c r="C232" s="38" t="s">
        <v>234</v>
      </c>
      <c r="D232" s="21">
        <v>173238.88</v>
      </c>
      <c r="E232" s="22">
        <v>42276.08</v>
      </c>
      <c r="F232" s="28">
        <v>7563.88</v>
      </c>
      <c r="G232" s="23">
        <f t="shared" si="12"/>
        <v>223078.84000000003</v>
      </c>
      <c r="H232" s="42">
        <v>154</v>
      </c>
      <c r="I232" s="25">
        <f t="shared" si="13"/>
        <v>1448.5638961038962</v>
      </c>
      <c r="J232" s="26">
        <v>2</v>
      </c>
      <c r="K232" s="25">
        <f t="shared" si="14"/>
        <v>2897.1277922077925</v>
      </c>
      <c r="L232" s="27"/>
      <c r="M232" s="27">
        <f t="shared" si="15"/>
        <v>2897.1277922077925</v>
      </c>
    </row>
    <row r="233" spans="1:13" x14ac:dyDescent="0.25">
      <c r="A233" s="1">
        <v>221</v>
      </c>
      <c r="B233" s="37">
        <v>6606000</v>
      </c>
      <c r="C233" s="38" t="s">
        <v>235</v>
      </c>
      <c r="D233" s="21">
        <v>167395.82</v>
      </c>
      <c r="E233" s="22">
        <v>39149.08</v>
      </c>
      <c r="F233" s="28">
        <v>7004.41</v>
      </c>
      <c r="G233" s="23">
        <f t="shared" si="12"/>
        <v>213549.31000000003</v>
      </c>
      <c r="H233" s="42">
        <v>122</v>
      </c>
      <c r="I233" s="25">
        <f t="shared" si="13"/>
        <v>1750.404180327869</v>
      </c>
      <c r="J233" s="26">
        <v>4</v>
      </c>
      <c r="K233" s="25">
        <f t="shared" si="14"/>
        <v>7001.6167213114759</v>
      </c>
      <c r="L233" s="27"/>
      <c r="M233" s="27">
        <f t="shared" si="15"/>
        <v>7001.6167213114759</v>
      </c>
    </row>
    <row r="234" spans="1:13" x14ac:dyDescent="0.25">
      <c r="A234" s="1">
        <v>222</v>
      </c>
      <c r="B234" s="37">
        <v>6640700</v>
      </c>
      <c r="C234" s="38" t="s">
        <v>236</v>
      </c>
      <c r="D234" s="21">
        <v>67771.199999999997</v>
      </c>
      <c r="E234" s="22">
        <v>14279.07</v>
      </c>
      <c r="F234" s="28">
        <v>2554.7600000000002</v>
      </c>
      <c r="G234" s="23">
        <f t="shared" si="12"/>
        <v>84605.029999999984</v>
      </c>
      <c r="H234" s="42">
        <v>27</v>
      </c>
      <c r="I234" s="25">
        <f t="shared" si="13"/>
        <v>3133.519629629629</v>
      </c>
      <c r="J234" s="26">
        <v>0</v>
      </c>
      <c r="K234" s="25">
        <f t="shared" si="14"/>
        <v>0</v>
      </c>
      <c r="L234" s="27"/>
      <c r="M234" s="27">
        <f t="shared" si="15"/>
        <v>0</v>
      </c>
    </row>
    <row r="235" spans="1:13" x14ac:dyDescent="0.25">
      <c r="A235" s="1">
        <v>223</v>
      </c>
      <c r="B235" s="37">
        <v>6701000</v>
      </c>
      <c r="C235" s="38" t="s">
        <v>237</v>
      </c>
      <c r="D235" s="21">
        <v>492881.52</v>
      </c>
      <c r="E235" s="22">
        <v>128626.21</v>
      </c>
      <c r="F235" s="28">
        <v>23013.35</v>
      </c>
      <c r="G235" s="23">
        <f t="shared" si="12"/>
        <v>644521.07999999996</v>
      </c>
      <c r="H235" s="42">
        <v>256</v>
      </c>
      <c r="I235" s="25">
        <f t="shared" si="13"/>
        <v>2517.6604687499998</v>
      </c>
      <c r="J235" s="26">
        <v>18</v>
      </c>
      <c r="K235" s="25">
        <f t="shared" si="14"/>
        <v>45317.888437499998</v>
      </c>
      <c r="L235" s="27"/>
      <c r="M235" s="27">
        <f t="shared" si="15"/>
        <v>45317.888437499998</v>
      </c>
    </row>
    <row r="236" spans="1:13" x14ac:dyDescent="0.25">
      <c r="A236" s="1">
        <v>224</v>
      </c>
      <c r="B236" s="37">
        <v>6703000</v>
      </c>
      <c r="C236" s="38" t="s">
        <v>238</v>
      </c>
      <c r="D236" s="21">
        <v>168641.25</v>
      </c>
      <c r="E236" s="22">
        <v>45312.17</v>
      </c>
      <c r="F236" s="28">
        <v>8107.09</v>
      </c>
      <c r="G236" s="23">
        <f t="shared" si="12"/>
        <v>222060.50999999998</v>
      </c>
      <c r="H236" s="42">
        <v>102</v>
      </c>
      <c r="I236" s="25">
        <f t="shared" si="13"/>
        <v>2177.0638235294114</v>
      </c>
      <c r="J236" s="26">
        <v>0</v>
      </c>
      <c r="K236" s="25">
        <f t="shared" si="14"/>
        <v>0</v>
      </c>
      <c r="L236" s="27"/>
      <c r="M236" s="27">
        <f t="shared" si="15"/>
        <v>0</v>
      </c>
    </row>
    <row r="237" spans="1:13" x14ac:dyDescent="0.25">
      <c r="A237" s="1">
        <v>225</v>
      </c>
      <c r="B237" s="37">
        <v>6802000</v>
      </c>
      <c r="C237" s="38" t="s">
        <v>239</v>
      </c>
      <c r="D237" s="21">
        <v>293168.90999999997</v>
      </c>
      <c r="E237" s="22">
        <v>64170.75</v>
      </c>
      <c r="F237" s="28">
        <v>11481.2</v>
      </c>
      <c r="G237" s="23">
        <f t="shared" si="12"/>
        <v>368820.86</v>
      </c>
      <c r="H237" s="42">
        <v>168</v>
      </c>
      <c r="I237" s="25">
        <f t="shared" si="13"/>
        <v>2195.3622619047619</v>
      </c>
      <c r="J237" s="26">
        <v>1</v>
      </c>
      <c r="K237" s="25">
        <f t="shared" si="14"/>
        <v>2195.3622619047619</v>
      </c>
      <c r="L237" s="27"/>
      <c r="M237" s="27">
        <f t="shared" si="15"/>
        <v>2195.3622619047619</v>
      </c>
    </row>
    <row r="238" spans="1:13" x14ac:dyDescent="0.25">
      <c r="A238" s="1">
        <v>226</v>
      </c>
      <c r="B238" s="37">
        <v>6804000</v>
      </c>
      <c r="C238" s="38" t="s">
        <v>240</v>
      </c>
      <c r="D238" s="21">
        <v>393638.34</v>
      </c>
      <c r="E238" s="22">
        <v>95246.54</v>
      </c>
      <c r="F238" s="28">
        <v>17041.16</v>
      </c>
      <c r="G238" s="23">
        <f t="shared" si="12"/>
        <v>505926.04</v>
      </c>
      <c r="H238" s="42">
        <v>232</v>
      </c>
      <c r="I238" s="25">
        <f t="shared" si="13"/>
        <v>2180.7156896551724</v>
      </c>
      <c r="J238" s="26">
        <v>0</v>
      </c>
      <c r="K238" s="25">
        <f t="shared" si="14"/>
        <v>0</v>
      </c>
      <c r="L238" s="27"/>
      <c r="M238" s="27">
        <f t="shared" si="15"/>
        <v>0</v>
      </c>
    </row>
    <row r="239" spans="1:13" x14ac:dyDescent="0.25">
      <c r="A239" s="1">
        <v>227</v>
      </c>
      <c r="B239" s="37">
        <v>6901000</v>
      </c>
      <c r="C239" s="38" t="s">
        <v>241</v>
      </c>
      <c r="D239" s="21">
        <v>385184.25</v>
      </c>
      <c r="E239" s="22">
        <v>84592.85</v>
      </c>
      <c r="F239" s="28">
        <v>15135.05</v>
      </c>
      <c r="G239" s="23">
        <f t="shared" si="12"/>
        <v>484912.14999999997</v>
      </c>
      <c r="H239" s="42">
        <v>239</v>
      </c>
      <c r="I239" s="25">
        <f t="shared" si="13"/>
        <v>2028.9211297071129</v>
      </c>
      <c r="J239" s="26">
        <v>0</v>
      </c>
      <c r="K239" s="25">
        <f t="shared" si="14"/>
        <v>0</v>
      </c>
      <c r="L239" s="27"/>
      <c r="M239" s="27">
        <f t="shared" si="15"/>
        <v>0</v>
      </c>
    </row>
    <row r="240" spans="1:13" x14ac:dyDescent="0.25">
      <c r="A240" s="1">
        <v>228</v>
      </c>
      <c r="B240" s="37">
        <v>7001000</v>
      </c>
      <c r="C240" s="38" t="s">
        <v>242</v>
      </c>
      <c r="D240" s="21">
        <v>1030312.25</v>
      </c>
      <c r="E240" s="22">
        <v>241116.32</v>
      </c>
      <c r="F240" s="28">
        <v>43139.67</v>
      </c>
      <c r="G240" s="23">
        <f t="shared" si="12"/>
        <v>1314568.24</v>
      </c>
      <c r="H240" s="42">
        <v>355</v>
      </c>
      <c r="I240" s="25">
        <f t="shared" si="13"/>
        <v>3703.0091267605635</v>
      </c>
      <c r="J240" s="26">
        <v>3</v>
      </c>
      <c r="K240" s="25">
        <f t="shared" si="14"/>
        <v>11109.02738028169</v>
      </c>
      <c r="L240" s="27"/>
      <c r="M240" s="27">
        <f t="shared" si="15"/>
        <v>11109.02738028169</v>
      </c>
    </row>
    <row r="241" spans="1:13" x14ac:dyDescent="0.25">
      <c r="A241" s="1">
        <v>229</v>
      </c>
      <c r="B241" s="37">
        <v>7003000</v>
      </c>
      <c r="C241" s="38" t="s">
        <v>243</v>
      </c>
      <c r="D241" s="21">
        <v>156856.5</v>
      </c>
      <c r="E241" s="22">
        <v>36156.199999999997</v>
      </c>
      <c r="F241" s="28">
        <v>6468.93</v>
      </c>
      <c r="G241" s="23">
        <f t="shared" si="12"/>
        <v>199481.63</v>
      </c>
      <c r="H241" s="42">
        <v>67</v>
      </c>
      <c r="I241" s="25">
        <f t="shared" si="13"/>
        <v>2977.33776119403</v>
      </c>
      <c r="J241" s="26">
        <v>0</v>
      </c>
      <c r="K241" s="25">
        <f t="shared" si="14"/>
        <v>0</v>
      </c>
      <c r="L241" s="27"/>
      <c r="M241" s="27">
        <f t="shared" si="15"/>
        <v>0</v>
      </c>
    </row>
    <row r="242" spans="1:13" x14ac:dyDescent="0.25">
      <c r="A242" s="1">
        <v>230</v>
      </c>
      <c r="B242" s="37">
        <v>7007000</v>
      </c>
      <c r="C242" s="38" t="s">
        <v>244</v>
      </c>
      <c r="D242" s="21">
        <v>150155.01999999999</v>
      </c>
      <c r="E242" s="22">
        <v>40197.550000000003</v>
      </c>
      <c r="F242" s="28">
        <v>7192</v>
      </c>
      <c r="G242" s="23">
        <f t="shared" si="12"/>
        <v>197544.57</v>
      </c>
      <c r="H242" s="42">
        <v>76</v>
      </c>
      <c r="I242" s="25">
        <f t="shared" si="13"/>
        <v>2599.2706578947368</v>
      </c>
      <c r="J242" s="26">
        <v>0</v>
      </c>
      <c r="K242" s="25">
        <f t="shared" si="14"/>
        <v>0</v>
      </c>
      <c r="L242" s="27"/>
      <c r="M242" s="27">
        <f t="shared" si="15"/>
        <v>0</v>
      </c>
    </row>
    <row r="243" spans="1:13" x14ac:dyDescent="0.25">
      <c r="A243" s="1">
        <v>231</v>
      </c>
      <c r="B243" s="37">
        <v>7008000</v>
      </c>
      <c r="C243" s="38" t="s">
        <v>245</v>
      </c>
      <c r="D243" s="21">
        <v>284225.46000000002</v>
      </c>
      <c r="E243" s="22">
        <v>56824.15</v>
      </c>
      <c r="F243" s="28">
        <v>10166.780000000001</v>
      </c>
      <c r="G243" s="23">
        <f t="shared" si="12"/>
        <v>351216.39000000007</v>
      </c>
      <c r="H243" s="42">
        <v>109</v>
      </c>
      <c r="I243" s="25">
        <f t="shared" si="13"/>
        <v>3222.1687155963309</v>
      </c>
      <c r="J243" s="26">
        <v>0</v>
      </c>
      <c r="K243" s="25">
        <f t="shared" si="14"/>
        <v>0</v>
      </c>
      <c r="L243" s="27"/>
      <c r="M243" s="27">
        <f t="shared" si="15"/>
        <v>0</v>
      </c>
    </row>
    <row r="244" spans="1:13" x14ac:dyDescent="0.25">
      <c r="A244" s="1">
        <v>232</v>
      </c>
      <c r="B244" s="37">
        <v>7009000</v>
      </c>
      <c r="C244" s="38" t="s">
        <v>246</v>
      </c>
      <c r="D244" s="21">
        <v>103958.41</v>
      </c>
      <c r="E244" s="22">
        <v>17912.79</v>
      </c>
      <c r="F244" s="28">
        <v>3204.89</v>
      </c>
      <c r="G244" s="23">
        <f t="shared" si="12"/>
        <v>125076.09000000001</v>
      </c>
      <c r="H244" s="42">
        <v>39</v>
      </c>
      <c r="I244" s="25">
        <f t="shared" si="13"/>
        <v>3207.0792307692309</v>
      </c>
      <c r="J244" s="26">
        <v>0</v>
      </c>
      <c r="K244" s="25">
        <f t="shared" si="14"/>
        <v>0</v>
      </c>
      <c r="L244" s="27"/>
      <c r="M244" s="27">
        <f t="shared" si="15"/>
        <v>0</v>
      </c>
    </row>
    <row r="245" spans="1:13" x14ac:dyDescent="0.25">
      <c r="A245" s="1">
        <v>233</v>
      </c>
      <c r="B245" s="37">
        <v>7102000</v>
      </c>
      <c r="C245" s="38" t="s">
        <v>247</v>
      </c>
      <c r="D245" s="21">
        <v>299969.96999999997</v>
      </c>
      <c r="E245" s="22">
        <v>69553.259999999995</v>
      </c>
      <c r="F245" s="28">
        <v>12444.22</v>
      </c>
      <c r="G245" s="23">
        <f t="shared" si="12"/>
        <v>381967.44999999995</v>
      </c>
      <c r="H245" s="42">
        <v>208</v>
      </c>
      <c r="I245" s="25">
        <f t="shared" si="13"/>
        <v>1836.3819711538458</v>
      </c>
      <c r="J245" s="26">
        <v>2</v>
      </c>
      <c r="K245" s="25">
        <f t="shared" si="14"/>
        <v>3672.7639423076917</v>
      </c>
      <c r="L245" s="27"/>
      <c r="M245" s="27">
        <f t="shared" si="15"/>
        <v>3672.7639423076917</v>
      </c>
    </row>
    <row r="246" spans="1:13" x14ac:dyDescent="0.25">
      <c r="A246" s="1">
        <v>234</v>
      </c>
      <c r="B246" s="37">
        <v>7104000</v>
      </c>
      <c r="C246" s="38" t="s">
        <v>248</v>
      </c>
      <c r="D246" s="21">
        <v>100232.73</v>
      </c>
      <c r="E246" s="22">
        <v>19299.14</v>
      </c>
      <c r="F246" s="28">
        <v>3452.93</v>
      </c>
      <c r="G246" s="23">
        <f t="shared" si="12"/>
        <v>122984.79999999999</v>
      </c>
      <c r="H246" s="42">
        <v>64</v>
      </c>
      <c r="I246" s="25">
        <f t="shared" si="13"/>
        <v>1921.6374999999998</v>
      </c>
      <c r="J246" s="26">
        <v>0</v>
      </c>
      <c r="K246" s="25">
        <f t="shared" si="14"/>
        <v>0</v>
      </c>
      <c r="L246" s="27"/>
      <c r="M246" s="27">
        <f t="shared" si="15"/>
        <v>0</v>
      </c>
    </row>
    <row r="247" spans="1:13" x14ac:dyDescent="0.25">
      <c r="A247" s="1">
        <v>235</v>
      </c>
      <c r="B247" s="37">
        <v>7105000</v>
      </c>
      <c r="C247" s="38" t="s">
        <v>249</v>
      </c>
      <c r="D247" s="21">
        <v>117313.74</v>
      </c>
      <c r="E247" s="22">
        <v>26510.880000000001</v>
      </c>
      <c r="F247" s="28">
        <v>4743.24</v>
      </c>
      <c r="G247" s="23">
        <f t="shared" si="12"/>
        <v>148567.85999999999</v>
      </c>
      <c r="H247" s="42">
        <v>88</v>
      </c>
      <c r="I247" s="25">
        <f t="shared" si="13"/>
        <v>1688.2711363636363</v>
      </c>
      <c r="J247" s="26">
        <v>0</v>
      </c>
      <c r="K247" s="25">
        <f t="shared" si="14"/>
        <v>0</v>
      </c>
      <c r="L247" s="27"/>
      <c r="M247" s="27">
        <f t="shared" si="15"/>
        <v>0</v>
      </c>
    </row>
    <row r="248" spans="1:13" x14ac:dyDescent="0.25">
      <c r="A248" s="1">
        <v>236</v>
      </c>
      <c r="B248" s="37">
        <v>7201000</v>
      </c>
      <c r="C248" s="38" t="s">
        <v>250</v>
      </c>
      <c r="D248" s="21">
        <v>237441.51</v>
      </c>
      <c r="E248" s="22">
        <v>64924.02</v>
      </c>
      <c r="F248" s="28">
        <v>11615.97</v>
      </c>
      <c r="G248" s="23">
        <f t="shared" si="12"/>
        <v>313981.5</v>
      </c>
      <c r="H248" s="42">
        <v>165</v>
      </c>
      <c r="I248" s="25">
        <f t="shared" si="13"/>
        <v>1902.9181818181819</v>
      </c>
      <c r="J248" s="26">
        <v>0</v>
      </c>
      <c r="K248" s="25">
        <f t="shared" si="14"/>
        <v>0</v>
      </c>
      <c r="L248" s="27"/>
      <c r="M248" s="27">
        <f t="shared" si="15"/>
        <v>0</v>
      </c>
    </row>
    <row r="249" spans="1:13" x14ac:dyDescent="0.25">
      <c r="A249" s="1">
        <v>237</v>
      </c>
      <c r="B249" s="37">
        <v>7202000</v>
      </c>
      <c r="C249" s="38" t="s">
        <v>251</v>
      </c>
      <c r="D249" s="21">
        <v>446826.33</v>
      </c>
      <c r="E249" s="22">
        <v>125935.74</v>
      </c>
      <c r="F249" s="28">
        <v>22531.97</v>
      </c>
      <c r="G249" s="23">
        <f t="shared" si="12"/>
        <v>595294.04</v>
      </c>
      <c r="H249" s="42">
        <v>342</v>
      </c>
      <c r="I249" s="25">
        <f t="shared" si="13"/>
        <v>1740.6258479532164</v>
      </c>
      <c r="J249" s="26">
        <v>0</v>
      </c>
      <c r="K249" s="25">
        <f t="shared" si="14"/>
        <v>0</v>
      </c>
      <c r="L249" s="27"/>
      <c r="M249" s="27">
        <f t="shared" si="15"/>
        <v>0</v>
      </c>
    </row>
    <row r="250" spans="1:13" x14ac:dyDescent="0.25">
      <c r="A250" s="1">
        <v>238</v>
      </c>
      <c r="B250" s="37">
        <v>7203000</v>
      </c>
      <c r="C250" s="38" t="s">
        <v>252</v>
      </c>
      <c r="D250" s="21">
        <v>2107072.33</v>
      </c>
      <c r="E250" s="22">
        <v>539060.05000000005</v>
      </c>
      <c r="F250" s="28">
        <v>96446.69</v>
      </c>
      <c r="G250" s="23">
        <f t="shared" si="12"/>
        <v>2742579.07</v>
      </c>
      <c r="H250" s="42">
        <v>1459</v>
      </c>
      <c r="I250" s="25">
        <f t="shared" si="13"/>
        <v>1879.7663262508565</v>
      </c>
      <c r="J250" s="26">
        <v>81</v>
      </c>
      <c r="K250" s="25">
        <f t="shared" si="14"/>
        <v>152261.07242631938</v>
      </c>
      <c r="L250" s="27"/>
      <c r="M250" s="27">
        <f t="shared" si="15"/>
        <v>152261.07242631938</v>
      </c>
    </row>
    <row r="251" spans="1:13" x14ac:dyDescent="0.25">
      <c r="A251" s="1">
        <v>239</v>
      </c>
      <c r="B251" s="37">
        <v>7204000</v>
      </c>
      <c r="C251" s="38" t="s">
        <v>253</v>
      </c>
      <c r="D251" s="21">
        <v>188313.79</v>
      </c>
      <c r="E251" s="22">
        <v>39514.6</v>
      </c>
      <c r="F251" s="28">
        <v>7069.81</v>
      </c>
      <c r="G251" s="23">
        <f t="shared" si="12"/>
        <v>234898.2</v>
      </c>
      <c r="H251" s="42">
        <v>136</v>
      </c>
      <c r="I251" s="25">
        <f t="shared" si="13"/>
        <v>1727.1926470588237</v>
      </c>
      <c r="J251" s="26">
        <v>0</v>
      </c>
      <c r="K251" s="25">
        <f t="shared" si="14"/>
        <v>0</v>
      </c>
      <c r="L251" s="27"/>
      <c r="M251" s="27">
        <f t="shared" si="15"/>
        <v>0</v>
      </c>
    </row>
    <row r="252" spans="1:13" x14ac:dyDescent="0.25">
      <c r="A252" s="1">
        <v>240</v>
      </c>
      <c r="B252" s="37">
        <v>7205000</v>
      </c>
      <c r="C252" s="38" t="s">
        <v>254</v>
      </c>
      <c r="D252" s="21">
        <v>221237.51</v>
      </c>
      <c r="E252" s="22">
        <v>52440.94</v>
      </c>
      <c r="F252" s="28">
        <v>9382.5400000000009</v>
      </c>
      <c r="G252" s="23">
        <f t="shared" si="12"/>
        <v>283060.99</v>
      </c>
      <c r="H252" s="42">
        <v>174</v>
      </c>
      <c r="I252" s="25">
        <f t="shared" si="13"/>
        <v>1626.7872988505746</v>
      </c>
      <c r="J252" s="26">
        <v>0</v>
      </c>
      <c r="K252" s="25">
        <f t="shared" si="14"/>
        <v>0</v>
      </c>
      <c r="L252" s="27"/>
      <c r="M252" s="27">
        <f t="shared" si="15"/>
        <v>0</v>
      </c>
    </row>
    <row r="253" spans="1:13" x14ac:dyDescent="0.25">
      <c r="A253" s="1">
        <v>241</v>
      </c>
      <c r="B253" s="37">
        <v>7206000</v>
      </c>
      <c r="C253" s="38" t="s">
        <v>255</v>
      </c>
      <c r="D253" s="21">
        <v>359144.1</v>
      </c>
      <c r="E253" s="22">
        <v>101109.67</v>
      </c>
      <c r="F253" s="28">
        <v>18090.18</v>
      </c>
      <c r="G253" s="23">
        <f t="shared" si="12"/>
        <v>478343.94999999995</v>
      </c>
      <c r="H253" s="42">
        <v>260</v>
      </c>
      <c r="I253" s="25">
        <f t="shared" si="13"/>
        <v>1839.7844230769228</v>
      </c>
      <c r="J253" s="26">
        <v>0</v>
      </c>
      <c r="K253" s="25">
        <f t="shared" si="14"/>
        <v>0</v>
      </c>
      <c r="L253" s="27"/>
      <c r="M253" s="27">
        <f t="shared" si="15"/>
        <v>0</v>
      </c>
    </row>
    <row r="254" spans="1:13" x14ac:dyDescent="0.25">
      <c r="A254" s="1">
        <v>242</v>
      </c>
      <c r="B254" s="37">
        <v>7207000</v>
      </c>
      <c r="C254" s="38" t="s">
        <v>256</v>
      </c>
      <c r="D254" s="21">
        <v>4182145.31</v>
      </c>
      <c r="E254" s="22">
        <v>1173268.29</v>
      </c>
      <c r="F254" s="28">
        <v>209916.95</v>
      </c>
      <c r="G254" s="23">
        <f t="shared" si="12"/>
        <v>5565330.5499999998</v>
      </c>
      <c r="H254" s="42">
        <v>2402</v>
      </c>
      <c r="I254" s="25">
        <f t="shared" si="13"/>
        <v>2316.9569317235637</v>
      </c>
      <c r="J254" s="26">
        <v>37</v>
      </c>
      <c r="K254" s="25">
        <f t="shared" si="14"/>
        <v>85727.406473771858</v>
      </c>
      <c r="L254" s="27"/>
      <c r="M254" s="27">
        <f t="shared" si="15"/>
        <v>85727.406473771858</v>
      </c>
    </row>
    <row r="255" spans="1:13" x14ac:dyDescent="0.25">
      <c r="A255" s="1">
        <v>243</v>
      </c>
      <c r="B255" s="37">
        <v>7208000</v>
      </c>
      <c r="C255" s="38" t="s">
        <v>257</v>
      </c>
      <c r="D255" s="21">
        <v>195004.66</v>
      </c>
      <c r="E255" s="22">
        <v>46231.75</v>
      </c>
      <c r="F255" s="28">
        <v>8271.6200000000008</v>
      </c>
      <c r="G255" s="23">
        <f t="shared" si="12"/>
        <v>249508.03</v>
      </c>
      <c r="H255" s="42">
        <v>167</v>
      </c>
      <c r="I255" s="25">
        <f t="shared" si="13"/>
        <v>1494.0600598802396</v>
      </c>
      <c r="J255" s="26">
        <v>0</v>
      </c>
      <c r="K255" s="25">
        <f t="shared" si="14"/>
        <v>0</v>
      </c>
      <c r="L255" s="27"/>
      <c r="M255" s="27">
        <f t="shared" si="15"/>
        <v>0</v>
      </c>
    </row>
    <row r="256" spans="1:13" x14ac:dyDescent="0.25">
      <c r="A256" s="1">
        <v>244</v>
      </c>
      <c r="B256" s="37">
        <v>7240700</v>
      </c>
      <c r="C256" s="38" t="s">
        <v>258</v>
      </c>
      <c r="D256" s="21">
        <v>190892.38</v>
      </c>
      <c r="E256" s="22">
        <v>61786.14</v>
      </c>
      <c r="F256" s="28">
        <v>11054.55</v>
      </c>
      <c r="G256" s="23">
        <f t="shared" si="12"/>
        <v>263733.07</v>
      </c>
      <c r="H256" s="42">
        <v>26</v>
      </c>
      <c r="I256" s="25">
        <f t="shared" si="13"/>
        <v>10143.579615384615</v>
      </c>
      <c r="J256" s="26">
        <v>0</v>
      </c>
      <c r="K256" s="25">
        <f t="shared" si="14"/>
        <v>0</v>
      </c>
      <c r="L256" s="27"/>
      <c r="M256" s="27">
        <f t="shared" si="15"/>
        <v>0</v>
      </c>
    </row>
    <row r="257" spans="1:13" x14ac:dyDescent="0.25">
      <c r="A257" s="1">
        <v>245</v>
      </c>
      <c r="B257" s="37">
        <v>7242700</v>
      </c>
      <c r="C257" s="38" t="s">
        <v>259</v>
      </c>
      <c r="D257" s="21">
        <v>9546.23</v>
      </c>
      <c r="E257" s="22">
        <v>2723.2</v>
      </c>
      <c r="F257" s="28">
        <v>487.23</v>
      </c>
      <c r="G257" s="23">
        <f t="shared" si="12"/>
        <v>12756.66</v>
      </c>
      <c r="H257" s="42">
        <v>0</v>
      </c>
      <c r="I257" s="25">
        <v>0</v>
      </c>
      <c r="J257" s="26">
        <v>0</v>
      </c>
      <c r="K257" s="25">
        <v>0</v>
      </c>
      <c r="L257" s="27"/>
      <c r="M257" s="27">
        <f t="shared" si="15"/>
        <v>0</v>
      </c>
    </row>
    <row r="258" spans="1:13" x14ac:dyDescent="0.25">
      <c r="A258" s="1">
        <v>246</v>
      </c>
      <c r="B258" s="37">
        <v>7301000</v>
      </c>
      <c r="C258" s="38" t="s">
        <v>260</v>
      </c>
      <c r="D258" s="21">
        <v>302283.40000000002</v>
      </c>
      <c r="E258" s="22">
        <v>63307.38</v>
      </c>
      <c r="F258" s="28">
        <v>11326.73</v>
      </c>
      <c r="G258" s="23">
        <f t="shared" si="12"/>
        <v>376917.51</v>
      </c>
      <c r="H258" s="26">
        <v>174</v>
      </c>
      <c r="I258" s="25">
        <f t="shared" si="13"/>
        <v>2166.1925862068965</v>
      </c>
      <c r="J258" s="26">
        <v>0</v>
      </c>
      <c r="K258" s="25">
        <f t="shared" si="14"/>
        <v>0</v>
      </c>
      <c r="L258" s="27"/>
      <c r="M258" s="27">
        <f t="shared" si="15"/>
        <v>0</v>
      </c>
    </row>
    <row r="259" spans="1:13" x14ac:dyDescent="0.25">
      <c r="A259" s="1">
        <v>247</v>
      </c>
      <c r="B259" s="37">
        <v>7302000</v>
      </c>
      <c r="C259" s="38" t="s">
        <v>261</v>
      </c>
      <c r="D259" s="21">
        <v>671043.46</v>
      </c>
      <c r="E259" s="22">
        <v>175740.7</v>
      </c>
      <c r="F259" s="28">
        <v>31442.9</v>
      </c>
      <c r="G259" s="23">
        <f t="shared" si="12"/>
        <v>878227.05999999994</v>
      </c>
      <c r="H259" s="26">
        <v>519</v>
      </c>
      <c r="I259" s="25">
        <f t="shared" si="13"/>
        <v>1692.152331406551</v>
      </c>
      <c r="J259" s="26">
        <v>1</v>
      </c>
      <c r="K259" s="25">
        <f t="shared" si="14"/>
        <v>1692.152331406551</v>
      </c>
      <c r="L259" s="27"/>
      <c r="M259" s="27">
        <f t="shared" si="15"/>
        <v>1692.152331406551</v>
      </c>
    </row>
    <row r="260" spans="1:13" x14ac:dyDescent="0.25">
      <c r="A260" s="1">
        <v>248</v>
      </c>
      <c r="B260" s="37">
        <v>7303000</v>
      </c>
      <c r="C260" s="38" t="s">
        <v>262</v>
      </c>
      <c r="D260" s="21">
        <v>113623.66</v>
      </c>
      <c r="E260" s="22">
        <v>24004.11</v>
      </c>
      <c r="F260" s="28">
        <v>4294.7299999999996</v>
      </c>
      <c r="G260" s="23">
        <f t="shared" si="12"/>
        <v>141922.50000000003</v>
      </c>
      <c r="H260" s="26">
        <v>93</v>
      </c>
      <c r="I260" s="25">
        <f t="shared" si="13"/>
        <v>1526.0483870967746</v>
      </c>
      <c r="J260" s="26">
        <v>0</v>
      </c>
      <c r="K260" s="25">
        <f t="shared" si="14"/>
        <v>0</v>
      </c>
      <c r="L260" s="27"/>
      <c r="M260" s="27">
        <f t="shared" si="15"/>
        <v>0</v>
      </c>
    </row>
    <row r="261" spans="1:13" x14ac:dyDescent="0.25">
      <c r="A261" s="1">
        <v>249</v>
      </c>
      <c r="B261" s="37">
        <v>7304000</v>
      </c>
      <c r="C261" s="38" t="s">
        <v>263</v>
      </c>
      <c r="D261" s="21">
        <v>161817.71</v>
      </c>
      <c r="E261" s="22">
        <v>42982.36</v>
      </c>
      <c r="F261" s="28">
        <v>7690.25</v>
      </c>
      <c r="G261" s="23">
        <f t="shared" si="12"/>
        <v>212490.32</v>
      </c>
      <c r="H261" s="26">
        <v>116</v>
      </c>
      <c r="I261" s="25">
        <f t="shared" si="13"/>
        <v>1831.813103448276</v>
      </c>
      <c r="J261" s="26">
        <v>3</v>
      </c>
      <c r="K261" s="25">
        <f t="shared" si="14"/>
        <v>5495.4393103448283</v>
      </c>
      <c r="L261" s="27"/>
      <c r="M261" s="27">
        <f t="shared" si="15"/>
        <v>5495.4393103448283</v>
      </c>
    </row>
    <row r="262" spans="1:13" x14ac:dyDescent="0.25">
      <c r="A262" s="1">
        <v>250</v>
      </c>
      <c r="B262" s="37">
        <v>7307000</v>
      </c>
      <c r="C262" s="38" t="s">
        <v>264</v>
      </c>
      <c r="D262" s="21">
        <v>308896.48</v>
      </c>
      <c r="E262" s="22">
        <v>67336.460000000006</v>
      </c>
      <c r="F262" s="28">
        <v>12047.6</v>
      </c>
      <c r="G262" s="23">
        <f t="shared" si="12"/>
        <v>388280.54</v>
      </c>
      <c r="H262" s="26">
        <v>156</v>
      </c>
      <c r="I262" s="25">
        <f t="shared" si="13"/>
        <v>2488.9778205128205</v>
      </c>
      <c r="J262" s="26">
        <v>2</v>
      </c>
      <c r="K262" s="25">
        <f t="shared" si="14"/>
        <v>4977.9556410256409</v>
      </c>
      <c r="L262" s="27"/>
      <c r="M262" s="27">
        <f t="shared" si="15"/>
        <v>4977.9556410256409</v>
      </c>
    </row>
    <row r="263" spans="1:13" x14ac:dyDescent="0.25">
      <c r="A263" s="1">
        <v>251</v>
      </c>
      <c r="B263" s="37">
        <v>7309000</v>
      </c>
      <c r="C263" s="38" t="s">
        <v>265</v>
      </c>
      <c r="D263" s="21">
        <v>183791.03</v>
      </c>
      <c r="E263" s="22">
        <v>42819.49</v>
      </c>
      <c r="F263" s="28">
        <v>7661.11</v>
      </c>
      <c r="G263" s="23">
        <f t="shared" si="12"/>
        <v>234271.62999999998</v>
      </c>
      <c r="H263" s="26">
        <v>99</v>
      </c>
      <c r="I263" s="25">
        <f t="shared" si="13"/>
        <v>2366.3801010101006</v>
      </c>
      <c r="J263" s="26">
        <v>0</v>
      </c>
      <c r="K263" s="25">
        <f t="shared" si="14"/>
        <v>0</v>
      </c>
      <c r="L263" s="27"/>
      <c r="M263" s="27">
        <f t="shared" si="15"/>
        <v>0</v>
      </c>
    </row>
    <row r="264" spans="1:13" x14ac:dyDescent="0.25">
      <c r="A264" s="1">
        <v>252</v>
      </c>
      <c r="B264" s="37">
        <v>7310000</v>
      </c>
      <c r="C264" s="38" t="s">
        <v>266</v>
      </c>
      <c r="D264" s="21">
        <v>177314.46</v>
      </c>
      <c r="E264" s="22">
        <v>39057.06</v>
      </c>
      <c r="F264" s="28">
        <v>6987.94</v>
      </c>
      <c r="G264" s="23">
        <f t="shared" si="12"/>
        <v>223359.46</v>
      </c>
      <c r="H264" s="26">
        <v>127</v>
      </c>
      <c r="I264" s="25">
        <f t="shared" si="13"/>
        <v>1758.7359055118109</v>
      </c>
      <c r="J264" s="26">
        <v>0</v>
      </c>
      <c r="K264" s="25">
        <f t="shared" si="14"/>
        <v>0</v>
      </c>
      <c r="L264" s="27"/>
      <c r="M264" s="27">
        <f t="shared" si="15"/>
        <v>0</v>
      </c>
    </row>
    <row r="265" spans="1:13" x14ac:dyDescent="0.25">
      <c r="A265" s="1">
        <v>253</v>
      </c>
      <c r="B265" s="37">
        <v>7311000</v>
      </c>
      <c r="C265" s="38" t="s">
        <v>267</v>
      </c>
      <c r="D265" s="21">
        <v>926067.36</v>
      </c>
      <c r="E265" s="22">
        <v>252205.6</v>
      </c>
      <c r="F265" s="28">
        <v>45123.72</v>
      </c>
      <c r="G265" s="23">
        <f t="shared" si="12"/>
        <v>1223396.68</v>
      </c>
      <c r="H265" s="26">
        <v>561</v>
      </c>
      <c r="I265" s="25">
        <f t="shared" si="13"/>
        <v>2180.742745098039</v>
      </c>
      <c r="J265" s="26">
        <v>3</v>
      </c>
      <c r="K265" s="25">
        <f t="shared" si="14"/>
        <v>6542.2282352941165</v>
      </c>
      <c r="L265" s="27"/>
      <c r="M265" s="27">
        <f t="shared" si="15"/>
        <v>6542.2282352941165</v>
      </c>
    </row>
    <row r="266" spans="1:13" x14ac:dyDescent="0.25">
      <c r="A266" s="1">
        <v>254</v>
      </c>
      <c r="B266" s="37">
        <v>7401000</v>
      </c>
      <c r="C266" s="38" t="s">
        <v>268</v>
      </c>
      <c r="D266" s="21">
        <v>150457.28</v>
      </c>
      <c r="E266" s="22">
        <v>20848.91</v>
      </c>
      <c r="F266" s="28">
        <v>3730.21</v>
      </c>
      <c r="G266" s="23">
        <f t="shared" si="12"/>
        <v>175036.4</v>
      </c>
      <c r="H266" s="26">
        <v>58</v>
      </c>
      <c r="I266" s="25">
        <f t="shared" si="13"/>
        <v>3017.8689655172411</v>
      </c>
      <c r="J266" s="26">
        <v>2</v>
      </c>
      <c r="K266" s="25">
        <f t="shared" si="14"/>
        <v>6035.7379310344822</v>
      </c>
      <c r="L266" s="27"/>
      <c r="M266" s="27">
        <f t="shared" si="15"/>
        <v>6035.7379310344822</v>
      </c>
    </row>
    <row r="267" spans="1:13" x14ac:dyDescent="0.25">
      <c r="A267" s="1">
        <v>255</v>
      </c>
      <c r="B267" s="37">
        <v>7403000</v>
      </c>
      <c r="C267" s="38" t="s">
        <v>269</v>
      </c>
      <c r="D267" s="21">
        <v>135935.96</v>
      </c>
      <c r="E267" s="22">
        <v>29320.82</v>
      </c>
      <c r="F267" s="28">
        <v>5245.97</v>
      </c>
      <c r="G267" s="23">
        <f t="shared" ref="G267:G271" si="16">SUM(D267:F267)</f>
        <v>170502.75</v>
      </c>
      <c r="H267" s="26">
        <v>101</v>
      </c>
      <c r="I267" s="25">
        <f t="shared" si="13"/>
        <v>1688.1460396039604</v>
      </c>
      <c r="J267" s="26">
        <v>0</v>
      </c>
      <c r="K267" s="25">
        <f t="shared" si="14"/>
        <v>0</v>
      </c>
      <c r="L267" s="27"/>
      <c r="M267" s="27">
        <f t="shared" si="15"/>
        <v>0</v>
      </c>
    </row>
    <row r="268" spans="1:13" x14ac:dyDescent="0.25">
      <c r="A268" s="1">
        <v>256</v>
      </c>
      <c r="B268" s="37">
        <v>7503000</v>
      </c>
      <c r="C268" s="38" t="s">
        <v>270</v>
      </c>
      <c r="D268" s="21">
        <v>161874.6</v>
      </c>
      <c r="E268" s="22">
        <v>39602.81</v>
      </c>
      <c r="F268" s="28">
        <v>7085.6</v>
      </c>
      <c r="G268" s="23">
        <f t="shared" si="16"/>
        <v>208563.01</v>
      </c>
      <c r="H268" s="26">
        <v>128</v>
      </c>
      <c r="I268" s="25">
        <f t="shared" ref="I268:I271" si="17">SUM(G268/H268)</f>
        <v>1629.3985156250001</v>
      </c>
      <c r="J268" s="26">
        <v>1</v>
      </c>
      <c r="K268" s="25">
        <f t="shared" ref="K268:K271" si="18">SUM(J268*I268)</f>
        <v>1629.3985156250001</v>
      </c>
      <c r="L268" s="27"/>
      <c r="M268" s="27">
        <f t="shared" si="15"/>
        <v>1629.3985156250001</v>
      </c>
    </row>
    <row r="269" spans="1:13" x14ac:dyDescent="0.25">
      <c r="A269" s="1">
        <v>257</v>
      </c>
      <c r="B269" s="37">
        <v>7504000</v>
      </c>
      <c r="C269" s="38" t="s">
        <v>271</v>
      </c>
      <c r="D269" s="21">
        <v>461133.75</v>
      </c>
      <c r="E269" s="22">
        <v>117124.89</v>
      </c>
      <c r="F269" s="28">
        <v>20955.560000000001</v>
      </c>
      <c r="G269" s="23">
        <f t="shared" si="16"/>
        <v>599214.20000000007</v>
      </c>
      <c r="H269" s="26">
        <v>342</v>
      </c>
      <c r="I269" s="25">
        <f t="shared" si="17"/>
        <v>1752.0883040935676</v>
      </c>
      <c r="J269" s="26">
        <v>0</v>
      </c>
      <c r="K269" s="25">
        <f t="shared" si="18"/>
        <v>0</v>
      </c>
      <c r="L269" s="27"/>
      <c r="M269" s="27">
        <f t="shared" si="15"/>
        <v>0</v>
      </c>
    </row>
    <row r="270" spans="1:13" x14ac:dyDescent="0.25">
      <c r="A270" s="1">
        <v>258</v>
      </c>
      <c r="B270" s="37">
        <v>7509000</v>
      </c>
      <c r="C270" s="38" t="s">
        <v>272</v>
      </c>
      <c r="D270" s="21">
        <v>80282.19</v>
      </c>
      <c r="E270" s="22">
        <v>18789.71</v>
      </c>
      <c r="F270" s="28">
        <v>3361.79</v>
      </c>
      <c r="G270" s="23">
        <f t="shared" si="16"/>
        <v>102433.68999999999</v>
      </c>
      <c r="H270" s="26">
        <v>66</v>
      </c>
      <c r="I270" s="25">
        <f t="shared" si="17"/>
        <v>1552.0256060606059</v>
      </c>
      <c r="J270" s="26">
        <v>0</v>
      </c>
      <c r="K270" s="25">
        <f t="shared" si="18"/>
        <v>0</v>
      </c>
      <c r="L270" s="27"/>
      <c r="M270" s="27">
        <f t="shared" ref="M270:M271" si="19">K270-L270</f>
        <v>0</v>
      </c>
    </row>
    <row r="271" spans="1:13" x14ac:dyDescent="0.25">
      <c r="A271" s="1">
        <v>259</v>
      </c>
      <c r="B271" s="37">
        <v>7510000</v>
      </c>
      <c r="C271" s="38" t="s">
        <v>273</v>
      </c>
      <c r="D271" s="21">
        <v>232502.75</v>
      </c>
      <c r="E271" s="22">
        <v>44235.31</v>
      </c>
      <c r="F271" s="28">
        <v>7914.42</v>
      </c>
      <c r="G271" s="23">
        <f t="shared" si="16"/>
        <v>284652.48</v>
      </c>
      <c r="H271" s="26">
        <v>177</v>
      </c>
      <c r="I271" s="25">
        <f t="shared" si="17"/>
        <v>1608.2061016949151</v>
      </c>
      <c r="J271" s="26">
        <v>0</v>
      </c>
      <c r="K271" s="25">
        <f t="shared" si="18"/>
        <v>0</v>
      </c>
      <c r="L271" s="27"/>
      <c r="M271" s="27">
        <f t="shared" si="19"/>
        <v>0</v>
      </c>
    </row>
    <row r="272" spans="1:13" x14ac:dyDescent="0.25">
      <c r="B272" s="34"/>
      <c r="C272" s="32"/>
      <c r="D272" s="33">
        <f>SUM(D13:D271)</f>
        <v>108572207.24999994</v>
      </c>
      <c r="E272" s="33">
        <f>SUM(E13:E271)</f>
        <v>26527306.409999989</v>
      </c>
      <c r="F272" s="33">
        <v>4749999.9800000004</v>
      </c>
      <c r="G272" s="33">
        <f>SUM(G13:G271)</f>
        <v>139849513.63999996</v>
      </c>
      <c r="H272" s="69">
        <f>SUM(H13:H271)</f>
        <v>66290</v>
      </c>
      <c r="I272" s="33"/>
      <c r="J272" s="34"/>
      <c r="K272" s="33"/>
      <c r="L272" s="33"/>
      <c r="M272" s="33"/>
    </row>
    <row r="285" spans="2:5" x14ac:dyDescent="0.25">
      <c r="B285" s="35"/>
      <c r="C285" s="35"/>
      <c r="D285" s="36"/>
      <c r="E285" s="67"/>
    </row>
  </sheetData>
  <mergeCells count="4">
    <mergeCell ref="B4:M4"/>
    <mergeCell ref="B5:M5"/>
    <mergeCell ref="B6:M6"/>
    <mergeCell ref="B7:M7"/>
  </mergeCells>
  <pageMargins left="0.7" right="0.7" top="0.75" bottom="0.75" header="0.3" footer="0.3"/>
  <pageSetup scale="63" fitToHeight="0" orientation="landscape" r:id="rId1"/>
  <headerFooter>
    <oddFooter>&amp;C&amp;P&amp;R&amp;T                        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FY22-23 (CO from 21-22)</vt:lpstr>
      <vt:lpstr>'FY22-23 (CO from 21-22)'!Print_Area</vt:lpstr>
      <vt:lpstr>'FY22-23 (CO from 21-22)'!Print_Titles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Mikki Eubank (ADE)</dc:creator>
  <cp:lastModifiedBy>Mikki Eubank (ADE)</cp:lastModifiedBy>
  <cp:lastPrinted>2022-09-13T12:34:16Z</cp:lastPrinted>
  <dcterms:created xsi:type="dcterms:W3CDTF">2022-08-18T20:01:22Z</dcterms:created>
  <dcterms:modified xsi:type="dcterms:W3CDTF">2022-09-13T12:34:58Z</dcterms:modified>
</cp:coreProperties>
</file>