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SPEDFinance2122\FY21-22 Finance Charts\"/>
    </mc:Choice>
  </mc:AlternateContent>
  <bookViews>
    <workbookView xWindow="0" yWindow="0" windowWidth="25608" windowHeight="10656"/>
  </bookViews>
  <sheets>
    <sheet name="21-22 PS Carryover WS" sheetId="3" r:id="rId1"/>
  </sheets>
  <definedNames>
    <definedName name="_xlnm.Print_Area" localSheetId="0">'21-22 PS Carryover WS'!$A$1:$M$278</definedName>
    <definedName name="_xlnm.Print_Titles" localSheetId="0">'21-22 PS Carryover WS'!$7:$12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6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13" i="3"/>
  <c r="F278" i="3" l="1"/>
  <c r="E278" i="3"/>
  <c r="K263" i="3" l="1"/>
  <c r="M263" i="3" s="1"/>
  <c r="K220" i="3"/>
  <c r="M220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9" i="3"/>
  <c r="I130" i="3"/>
  <c r="I131" i="3"/>
  <c r="I133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2" i="3"/>
  <c r="I213" i="3"/>
  <c r="I214" i="3"/>
  <c r="I217" i="3"/>
  <c r="I218" i="3"/>
  <c r="I219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K155" i="3" l="1"/>
  <c r="M155" i="3" s="1"/>
  <c r="M71" i="3"/>
  <c r="K71" i="3"/>
  <c r="K265" i="3"/>
  <c r="M265" i="3" s="1"/>
  <c r="K202" i="3"/>
  <c r="M202" i="3" s="1"/>
  <c r="K142" i="3"/>
  <c r="M142" i="3" s="1"/>
  <c r="K82" i="3"/>
  <c r="M82" i="3" s="1"/>
  <c r="K34" i="3"/>
  <c r="M34" i="3" s="1"/>
  <c r="K211" i="3"/>
  <c r="M211" i="3" s="1"/>
  <c r="K203" i="3"/>
  <c r="M203" i="3" s="1"/>
  <c r="K143" i="3"/>
  <c r="M143" i="3" s="1"/>
  <c r="K95" i="3"/>
  <c r="M95" i="3" s="1"/>
  <c r="K35" i="3"/>
  <c r="M35" i="3" s="1"/>
  <c r="K252" i="3"/>
  <c r="M252" i="3" s="1"/>
  <c r="M214" i="3"/>
  <c r="K214" i="3"/>
  <c r="K166" i="3"/>
  <c r="M166" i="3" s="1"/>
  <c r="K118" i="3"/>
  <c r="M118" i="3" s="1"/>
  <c r="K58" i="3"/>
  <c r="M58" i="3" s="1"/>
  <c r="K276" i="3"/>
  <c r="M276" i="3" s="1"/>
  <c r="K262" i="3"/>
  <c r="M262" i="3" s="1"/>
  <c r="M238" i="3"/>
  <c r="K238" i="3"/>
  <c r="K212" i="3"/>
  <c r="M212" i="3" s="1"/>
  <c r="K188" i="3"/>
  <c r="M188" i="3" s="1"/>
  <c r="K164" i="3"/>
  <c r="M164" i="3" s="1"/>
  <c r="K140" i="3"/>
  <c r="M140" i="3" s="1"/>
  <c r="K116" i="3"/>
  <c r="M116" i="3" s="1"/>
  <c r="M92" i="3"/>
  <c r="K92" i="3"/>
  <c r="K68" i="3"/>
  <c r="M68" i="3" s="1"/>
  <c r="K44" i="3"/>
  <c r="M44" i="3" s="1"/>
  <c r="K32" i="3"/>
  <c r="M32" i="3" s="1"/>
  <c r="K274" i="3"/>
  <c r="M274" i="3" s="1"/>
  <c r="K249" i="3"/>
  <c r="M249" i="3" s="1"/>
  <c r="M237" i="3"/>
  <c r="K237" i="3"/>
  <c r="K187" i="3"/>
  <c r="M187" i="3" s="1"/>
  <c r="K163" i="3"/>
  <c r="M163" i="3" s="1"/>
  <c r="K139" i="3"/>
  <c r="M139" i="3" s="1"/>
  <c r="K115" i="3"/>
  <c r="M115" i="3" s="1"/>
  <c r="K91" i="3"/>
  <c r="M91" i="3" s="1"/>
  <c r="M67" i="3"/>
  <c r="K67" i="3"/>
  <c r="K43" i="3"/>
  <c r="M43" i="3" s="1"/>
  <c r="K31" i="3"/>
  <c r="M31" i="3" s="1"/>
  <c r="K273" i="3"/>
  <c r="M273" i="3" s="1"/>
  <c r="K248" i="3"/>
  <c r="M248" i="3" s="1"/>
  <c r="K236" i="3"/>
  <c r="M236" i="3" s="1"/>
  <c r="M210" i="3"/>
  <c r="K210" i="3"/>
  <c r="K198" i="3"/>
  <c r="M198" i="3" s="1"/>
  <c r="K186" i="3"/>
  <c r="M186" i="3" s="1"/>
  <c r="K174" i="3"/>
  <c r="M174" i="3" s="1"/>
  <c r="K162" i="3"/>
  <c r="M162" i="3" s="1"/>
  <c r="K150" i="3"/>
  <c r="M150" i="3" s="1"/>
  <c r="M138" i="3"/>
  <c r="K138" i="3"/>
  <c r="K126" i="3"/>
  <c r="M126" i="3" s="1"/>
  <c r="K114" i="3"/>
  <c r="M114" i="3" s="1"/>
  <c r="K102" i="3"/>
  <c r="M102" i="3" s="1"/>
  <c r="K90" i="3"/>
  <c r="M90" i="3" s="1"/>
  <c r="K78" i="3"/>
  <c r="M78" i="3" s="1"/>
  <c r="M66" i="3"/>
  <c r="K66" i="3"/>
  <c r="K54" i="3"/>
  <c r="M54" i="3" s="1"/>
  <c r="K42" i="3"/>
  <c r="M42" i="3" s="1"/>
  <c r="K30" i="3"/>
  <c r="M30" i="3" s="1"/>
  <c r="K18" i="3"/>
  <c r="M18" i="3" s="1"/>
  <c r="K215" i="3"/>
  <c r="M215" i="3" s="1"/>
  <c r="M167" i="3"/>
  <c r="K167" i="3"/>
  <c r="K107" i="3"/>
  <c r="M107" i="3" s="1"/>
  <c r="K59" i="3"/>
  <c r="M59" i="3" s="1"/>
  <c r="K277" i="3"/>
  <c r="M277" i="3" s="1"/>
  <c r="K240" i="3"/>
  <c r="M240" i="3" s="1"/>
  <c r="K178" i="3"/>
  <c r="M178" i="3" s="1"/>
  <c r="M130" i="3"/>
  <c r="K130" i="3"/>
  <c r="K94" i="3"/>
  <c r="M94" i="3" s="1"/>
  <c r="K70" i="3"/>
  <c r="M70" i="3" s="1"/>
  <c r="K275" i="3"/>
  <c r="M275" i="3" s="1"/>
  <c r="K250" i="3"/>
  <c r="M250" i="3" s="1"/>
  <c r="K226" i="3"/>
  <c r="M226" i="3" s="1"/>
  <c r="M200" i="3"/>
  <c r="K200" i="3"/>
  <c r="K176" i="3"/>
  <c r="M176" i="3" s="1"/>
  <c r="K152" i="3"/>
  <c r="M152" i="3" s="1"/>
  <c r="K128" i="3"/>
  <c r="M128" i="3" s="1"/>
  <c r="K104" i="3"/>
  <c r="M104" i="3" s="1"/>
  <c r="K80" i="3"/>
  <c r="M80" i="3" s="1"/>
  <c r="M56" i="3"/>
  <c r="K56" i="3"/>
  <c r="K20" i="3"/>
  <c r="M20" i="3" s="1"/>
  <c r="K261" i="3"/>
  <c r="M261" i="3" s="1"/>
  <c r="K225" i="3"/>
  <c r="M225" i="3" s="1"/>
  <c r="K199" i="3"/>
  <c r="M199" i="3" s="1"/>
  <c r="K175" i="3"/>
  <c r="M175" i="3" s="1"/>
  <c r="M151" i="3"/>
  <c r="K151" i="3"/>
  <c r="K127" i="3"/>
  <c r="M127" i="3" s="1"/>
  <c r="K103" i="3"/>
  <c r="M103" i="3" s="1"/>
  <c r="K79" i="3"/>
  <c r="M79" i="3" s="1"/>
  <c r="K55" i="3"/>
  <c r="M55" i="3" s="1"/>
  <c r="K19" i="3"/>
  <c r="M19" i="3" s="1"/>
  <c r="M260" i="3"/>
  <c r="K260" i="3"/>
  <c r="K224" i="3"/>
  <c r="M224" i="3" s="1"/>
  <c r="K272" i="3"/>
  <c r="M272" i="3" s="1"/>
  <c r="K259" i="3"/>
  <c r="M259" i="3" s="1"/>
  <c r="K247" i="3"/>
  <c r="M247" i="3" s="1"/>
  <c r="K235" i="3"/>
  <c r="M235" i="3" s="1"/>
  <c r="M223" i="3"/>
  <c r="K223" i="3"/>
  <c r="K209" i="3"/>
  <c r="M209" i="3" s="1"/>
  <c r="K197" i="3"/>
  <c r="M197" i="3" s="1"/>
  <c r="K185" i="3"/>
  <c r="M185" i="3" s="1"/>
  <c r="K173" i="3"/>
  <c r="M173" i="3" s="1"/>
  <c r="K161" i="3"/>
  <c r="M161" i="3" s="1"/>
  <c r="K149" i="3"/>
  <c r="M149" i="3" s="1"/>
  <c r="K137" i="3"/>
  <c r="M137" i="3" s="1"/>
  <c r="K125" i="3"/>
  <c r="M125" i="3" s="1"/>
  <c r="K113" i="3"/>
  <c r="M113" i="3" s="1"/>
  <c r="K101" i="3"/>
  <c r="M101" i="3" s="1"/>
  <c r="K89" i="3"/>
  <c r="M89" i="3" s="1"/>
  <c r="K77" i="3"/>
  <c r="M77" i="3" s="1"/>
  <c r="K65" i="3"/>
  <c r="M65" i="3" s="1"/>
  <c r="K53" i="3"/>
  <c r="M53" i="3" s="1"/>
  <c r="K41" i="3"/>
  <c r="M41" i="3" s="1"/>
  <c r="K29" i="3"/>
  <c r="M29" i="3" s="1"/>
  <c r="K17" i="3"/>
  <c r="M17" i="3" s="1"/>
  <c r="K229" i="3"/>
  <c r="M229" i="3" s="1"/>
  <c r="K246" i="3"/>
  <c r="M246" i="3" s="1"/>
  <c r="K196" i="3"/>
  <c r="M196" i="3" s="1"/>
  <c r="K160" i="3"/>
  <c r="M160" i="3" s="1"/>
  <c r="K88" i="3"/>
  <c r="M88" i="3" s="1"/>
  <c r="K16" i="3"/>
  <c r="M16" i="3" s="1"/>
  <c r="K241" i="3"/>
  <c r="M241" i="3" s="1"/>
  <c r="K258" i="3"/>
  <c r="M258" i="3" s="1"/>
  <c r="K208" i="3"/>
  <c r="M208" i="3" s="1"/>
  <c r="K172" i="3"/>
  <c r="M172" i="3" s="1"/>
  <c r="K148" i="3"/>
  <c r="M148" i="3" s="1"/>
  <c r="K112" i="3"/>
  <c r="M112" i="3" s="1"/>
  <c r="K100" i="3"/>
  <c r="M100" i="3" s="1"/>
  <c r="K76" i="3"/>
  <c r="M76" i="3" s="1"/>
  <c r="K40" i="3"/>
  <c r="M40" i="3" s="1"/>
  <c r="K28" i="3"/>
  <c r="M28" i="3" s="1"/>
  <c r="K270" i="3"/>
  <c r="M270" i="3" s="1"/>
  <c r="K257" i="3"/>
  <c r="M257" i="3" s="1"/>
  <c r="K245" i="3"/>
  <c r="M245" i="3" s="1"/>
  <c r="K233" i="3"/>
  <c r="M233" i="3" s="1"/>
  <c r="K221" i="3"/>
  <c r="M221" i="3" s="1"/>
  <c r="K207" i="3"/>
  <c r="M207" i="3" s="1"/>
  <c r="K195" i="3"/>
  <c r="M195" i="3" s="1"/>
  <c r="K183" i="3"/>
  <c r="M183" i="3" s="1"/>
  <c r="K171" i="3"/>
  <c r="M171" i="3" s="1"/>
  <c r="K159" i="3"/>
  <c r="M159" i="3" s="1"/>
  <c r="K147" i="3"/>
  <c r="M147" i="3" s="1"/>
  <c r="K135" i="3"/>
  <c r="M135" i="3" s="1"/>
  <c r="K123" i="3"/>
  <c r="M123" i="3" s="1"/>
  <c r="K111" i="3"/>
  <c r="M111" i="3" s="1"/>
  <c r="K99" i="3"/>
  <c r="M99" i="3" s="1"/>
  <c r="K87" i="3"/>
  <c r="M87" i="3" s="1"/>
  <c r="K75" i="3"/>
  <c r="M75" i="3" s="1"/>
  <c r="K63" i="3"/>
  <c r="M63" i="3" s="1"/>
  <c r="K51" i="3"/>
  <c r="M51" i="3" s="1"/>
  <c r="K39" i="3"/>
  <c r="M39" i="3" s="1"/>
  <c r="K27" i="3"/>
  <c r="M27" i="3" s="1"/>
  <c r="K15" i="3"/>
  <c r="M15" i="3" s="1"/>
  <c r="K64" i="3"/>
  <c r="M64" i="3" s="1"/>
  <c r="K269" i="3"/>
  <c r="M269" i="3" s="1"/>
  <c r="K244" i="3"/>
  <c r="M244" i="3" s="1"/>
  <c r="K219" i="3"/>
  <c r="M219" i="3" s="1"/>
  <c r="K194" i="3"/>
  <c r="M194" i="3" s="1"/>
  <c r="K170" i="3"/>
  <c r="M170" i="3" s="1"/>
  <c r="K158" i="3"/>
  <c r="M158" i="3" s="1"/>
  <c r="K146" i="3"/>
  <c r="M146" i="3" s="1"/>
  <c r="K122" i="3"/>
  <c r="M122" i="3" s="1"/>
  <c r="K98" i="3"/>
  <c r="M98" i="3" s="1"/>
  <c r="K62" i="3"/>
  <c r="M62" i="3" s="1"/>
  <c r="K14" i="3"/>
  <c r="M14" i="3" s="1"/>
  <c r="K191" i="3"/>
  <c r="M191" i="3" s="1"/>
  <c r="K234" i="3"/>
  <c r="M234" i="3" s="1"/>
  <c r="K184" i="3"/>
  <c r="M184" i="3" s="1"/>
  <c r="K136" i="3"/>
  <c r="M136" i="3" s="1"/>
  <c r="K52" i="3"/>
  <c r="M52" i="3" s="1"/>
  <c r="K256" i="3"/>
  <c r="M256" i="3" s="1"/>
  <c r="K232" i="3"/>
  <c r="M232" i="3" s="1"/>
  <c r="K206" i="3"/>
  <c r="M206" i="3" s="1"/>
  <c r="K182" i="3"/>
  <c r="M182" i="3" s="1"/>
  <c r="K134" i="3"/>
  <c r="M134" i="3" s="1"/>
  <c r="K110" i="3"/>
  <c r="M110" i="3" s="1"/>
  <c r="K86" i="3"/>
  <c r="M86" i="3" s="1"/>
  <c r="K74" i="3"/>
  <c r="M74" i="3" s="1"/>
  <c r="K50" i="3"/>
  <c r="M50" i="3" s="1"/>
  <c r="K38" i="3"/>
  <c r="M38" i="3" s="1"/>
  <c r="K26" i="3"/>
  <c r="M26" i="3" s="1"/>
  <c r="K268" i="3"/>
  <c r="M268" i="3" s="1"/>
  <c r="K255" i="3"/>
  <c r="M255" i="3" s="1"/>
  <c r="K243" i="3"/>
  <c r="M243" i="3" s="1"/>
  <c r="K231" i="3"/>
  <c r="M231" i="3" s="1"/>
  <c r="K218" i="3"/>
  <c r="M218" i="3" s="1"/>
  <c r="K205" i="3"/>
  <c r="M205" i="3" s="1"/>
  <c r="K193" i="3"/>
  <c r="M193" i="3" s="1"/>
  <c r="K181" i="3"/>
  <c r="M181" i="3" s="1"/>
  <c r="K169" i="3"/>
  <c r="M169" i="3" s="1"/>
  <c r="K157" i="3"/>
  <c r="M157" i="3" s="1"/>
  <c r="K145" i="3"/>
  <c r="M145" i="3" s="1"/>
  <c r="K133" i="3"/>
  <c r="M133" i="3" s="1"/>
  <c r="K121" i="3"/>
  <c r="M121" i="3" s="1"/>
  <c r="K109" i="3"/>
  <c r="M109" i="3" s="1"/>
  <c r="K97" i="3"/>
  <c r="M97" i="3" s="1"/>
  <c r="K85" i="3"/>
  <c r="M85" i="3" s="1"/>
  <c r="K73" i="3"/>
  <c r="M73" i="3" s="1"/>
  <c r="K61" i="3"/>
  <c r="M61" i="3" s="1"/>
  <c r="K49" i="3"/>
  <c r="M49" i="3" s="1"/>
  <c r="K37" i="3"/>
  <c r="M37" i="3" s="1"/>
  <c r="K25" i="3"/>
  <c r="M25" i="3" s="1"/>
  <c r="K13" i="3"/>
  <c r="M13" i="3" s="1"/>
  <c r="K271" i="3"/>
  <c r="M271" i="3" s="1"/>
  <c r="K222" i="3"/>
  <c r="M222" i="3" s="1"/>
  <c r="K124" i="3"/>
  <c r="M124" i="3" s="1"/>
  <c r="K267" i="3"/>
  <c r="M267" i="3" s="1"/>
  <c r="K254" i="3"/>
  <c r="M254" i="3" s="1"/>
  <c r="K242" i="3"/>
  <c r="M242" i="3" s="1"/>
  <c r="K230" i="3"/>
  <c r="M230" i="3" s="1"/>
  <c r="K217" i="3"/>
  <c r="M217" i="3" s="1"/>
  <c r="K204" i="3"/>
  <c r="M204" i="3" s="1"/>
  <c r="K192" i="3"/>
  <c r="M192" i="3" s="1"/>
  <c r="K180" i="3"/>
  <c r="M180" i="3" s="1"/>
  <c r="K168" i="3"/>
  <c r="M168" i="3" s="1"/>
  <c r="K156" i="3"/>
  <c r="M156" i="3" s="1"/>
  <c r="K144" i="3"/>
  <c r="M144" i="3" s="1"/>
  <c r="K132" i="3"/>
  <c r="M132" i="3" s="1"/>
  <c r="K120" i="3"/>
  <c r="M120" i="3" s="1"/>
  <c r="K108" i="3"/>
  <c r="M108" i="3" s="1"/>
  <c r="K96" i="3"/>
  <c r="M96" i="3" s="1"/>
  <c r="K84" i="3"/>
  <c r="M84" i="3" s="1"/>
  <c r="K72" i="3"/>
  <c r="M72" i="3" s="1"/>
  <c r="K60" i="3"/>
  <c r="M60" i="3" s="1"/>
  <c r="K48" i="3"/>
  <c r="M48" i="3" s="1"/>
  <c r="K36" i="3"/>
  <c r="M36" i="3" s="1"/>
  <c r="K24" i="3"/>
  <c r="M24" i="3" s="1"/>
  <c r="K23" i="3"/>
  <c r="M23" i="3" s="1"/>
  <c r="K253" i="3"/>
  <c r="M253" i="3" s="1"/>
  <c r="K119" i="3"/>
  <c r="M119" i="3" s="1"/>
  <c r="K190" i="3"/>
  <c r="M190" i="3" s="1"/>
  <c r="K22" i="3"/>
  <c r="M22" i="3" s="1"/>
  <c r="K266" i="3"/>
  <c r="M266" i="3" s="1"/>
  <c r="K179" i="3"/>
  <c r="M179" i="3" s="1"/>
  <c r="K131" i="3"/>
  <c r="M131" i="3" s="1"/>
  <c r="K83" i="3"/>
  <c r="M83" i="3" s="1"/>
  <c r="K47" i="3"/>
  <c r="M47" i="3" s="1"/>
  <c r="K228" i="3"/>
  <c r="M228" i="3" s="1"/>
  <c r="K154" i="3"/>
  <c r="M154" i="3" s="1"/>
  <c r="K106" i="3"/>
  <c r="M106" i="3" s="1"/>
  <c r="K46" i="3"/>
  <c r="M46" i="3" s="1"/>
  <c r="K264" i="3"/>
  <c r="M264" i="3" s="1"/>
  <c r="K251" i="3"/>
  <c r="M251" i="3" s="1"/>
  <c r="K239" i="3"/>
  <c r="M239" i="3" s="1"/>
  <c r="K227" i="3"/>
  <c r="M227" i="3" s="1"/>
  <c r="K213" i="3"/>
  <c r="M213" i="3" s="1"/>
  <c r="K201" i="3"/>
  <c r="M201" i="3" s="1"/>
  <c r="K189" i="3"/>
  <c r="M189" i="3" s="1"/>
  <c r="K177" i="3"/>
  <c r="M177" i="3" s="1"/>
  <c r="K165" i="3"/>
  <c r="M165" i="3" s="1"/>
  <c r="K153" i="3"/>
  <c r="M153" i="3" s="1"/>
  <c r="K141" i="3"/>
  <c r="M141" i="3" s="1"/>
  <c r="K129" i="3"/>
  <c r="M129" i="3" s="1"/>
  <c r="K117" i="3"/>
  <c r="M117" i="3" s="1"/>
  <c r="K105" i="3"/>
  <c r="M105" i="3" s="1"/>
  <c r="K93" i="3"/>
  <c r="M93" i="3" s="1"/>
  <c r="K81" i="3"/>
  <c r="M81" i="3" s="1"/>
  <c r="K69" i="3"/>
  <c r="M69" i="3" s="1"/>
  <c r="K57" i="3"/>
  <c r="M57" i="3" s="1"/>
  <c r="K45" i="3"/>
  <c r="M45" i="3" s="1"/>
  <c r="K33" i="3"/>
  <c r="M33" i="3" s="1"/>
  <c r="K21" i="3"/>
  <c r="M21" i="3" s="1"/>
  <c r="D278" i="3"/>
</calcChain>
</file>

<file path=xl/sharedStrings.xml><?xml version="1.0" encoding="utf-8"?>
<sst xmlns="http://schemas.openxmlformats.org/spreadsheetml/2006/main" count="572" uniqueCount="510">
  <si>
    <t>SPECIAL EDUCATION FINANCE UNIT</t>
  </si>
  <si>
    <t>DO NOT PRINT</t>
  </si>
  <si>
    <t>DISTRICT</t>
  </si>
  <si>
    <t>ADJUSTED</t>
  </si>
  <si>
    <t>PSPS AFR</t>
  </si>
  <si>
    <t xml:space="preserve"> COST PER CHILD</t>
  </si>
  <si>
    <t>COUNT</t>
  </si>
  <si>
    <t>PSPS</t>
  </si>
  <si>
    <t>ADJ. TOTAL</t>
  </si>
  <si>
    <t>Carryover</t>
  </si>
  <si>
    <t>LEA #</t>
  </si>
  <si>
    <t>FRIENDSHIP ASPIRE LITTLE ROCK</t>
  </si>
  <si>
    <t xml:space="preserve"> Amount spent in Program Code 268</t>
  </si>
  <si>
    <t>Program Code        266</t>
  </si>
  <si>
    <t>Grant Award H027A190018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</si>
  <si>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</si>
  <si>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</si>
  <si>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</si>
  <si>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</si>
  <si>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</si>
  <si>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</si>
  <si>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</si>
  <si>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</si>
  <si>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</si>
  <si>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</si>
  <si>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</si>
  <si>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</si>
  <si>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</si>
  <si>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</si>
  <si>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</si>
  <si>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</si>
  <si>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</si>
  <si>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</si>
  <si>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</si>
  <si>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</si>
  <si>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</si>
  <si>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</si>
  <si>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</si>
  <si>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</si>
  <si>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</si>
  <si>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</si>
  <si>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</si>
  <si>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</si>
  <si>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ARKANSAS ARTS ACADEMY</t>
  </si>
  <si>
    <t>ARKANSAS CONNECTIONS ACADEMY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</si>
  <si>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</si>
  <si>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</si>
  <si>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</si>
  <si>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</si>
  <si>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</si>
  <si>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</si>
  <si>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</si>
  <si>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</si>
  <si>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</si>
  <si>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</si>
  <si>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</si>
  <si>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</si>
  <si>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</si>
  <si>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</si>
  <si>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</si>
  <si>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</si>
  <si>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</si>
  <si>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</si>
  <si>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</si>
  <si>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</si>
  <si>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</si>
  <si>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</si>
  <si>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</si>
  <si>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</si>
  <si>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</si>
  <si>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</si>
  <si>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</si>
  <si>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DISTRICT (CHICOT)</t>
  </si>
  <si>
    <t>ARKADELPHIA SCHOOL DISTRICT</t>
  </si>
  <si>
    <t>GURDON SCHOOL DISTRICT</t>
  </si>
  <si>
    <t>CORNING SCHOOL DISTRICT</t>
  </si>
  <si>
    <t>PIGGOTT SCHOOL DISTRICT</t>
  </si>
  <si>
    <t>RECTOR SCHOOL DISTRICT</t>
  </si>
  <si>
    <t>CONCORD SCHOOL DISTRICT</t>
  </si>
  <si>
    <t>HEBER SPRINGS SCHOOL DISTRICT</t>
  </si>
  <si>
    <t>QUITMAN SCHOOL DISTRICT</t>
  </si>
  <si>
    <t>WEST SIDE SCHOOL DISTRICT (CLEBURNE)</t>
  </si>
  <si>
    <t>WOODLAWN SCHOOL DISTRICT</t>
  </si>
  <si>
    <t>CLEVELAND COUNTY SCHOOL DISTRICT</t>
  </si>
  <si>
    <t>MAGNOLIA SCHOOL DISTRICT</t>
  </si>
  <si>
    <t>EMERSON-TAYLOR-BRADLEY SCHOOL DISTRICT</t>
  </si>
  <si>
    <t>NEMO VISTA SCHOOL DISTRICT</t>
  </si>
  <si>
    <t>WONDERVIEW SCHOOL DISTRICT</t>
  </si>
  <si>
    <t>SOUTH CONWAY COUNTY SCHOOL DISTRICT</t>
  </si>
  <si>
    <t>BAY SCHOOL DISTRICT</t>
  </si>
  <si>
    <t>WESTSIDE SCHOOL DISTRICT (CRAIGHEAD)</t>
  </si>
  <si>
    <t>BROOKLAND SCHOOL DISTRICT</t>
  </si>
  <si>
    <t>BUFFALO IS. CENTRAL SCHOOL DISTRICT</t>
  </si>
  <si>
    <t>JONESBORO SCHOOL DISTRICT</t>
  </si>
  <si>
    <t>NETTLETON SCHOOL DISTRICT</t>
  </si>
  <si>
    <t>VALLEY VIEW SCHOOL DISTRICT</t>
  </si>
  <si>
    <t>RIVERSIDE SCHOOL DISTRICT</t>
  </si>
  <si>
    <t>ALMA SCHOOL DISTRICT</t>
  </si>
  <si>
    <t>CEDARVILLE SCHOOL DISTRICT</t>
  </si>
  <si>
    <t>MOUNTAINBURG SCHOOL DISTRICT</t>
  </si>
  <si>
    <t>MULBERRY SCHOOL DISTRICT</t>
  </si>
  <si>
    <t>VAN BUREN SCHOOL DISTRICT</t>
  </si>
  <si>
    <t>EARLE SCHOOL DISTRICT</t>
  </si>
  <si>
    <t>WEST MEMPHIS SCHOOL DISTRICT</t>
  </si>
  <si>
    <t>MARION SCHOOL DISTRICT</t>
  </si>
  <si>
    <t>CROSS COUNTY SCHOOL DISTRICT</t>
  </si>
  <si>
    <t>WYNNE SCHOOL DISTRICT</t>
  </si>
  <si>
    <t>FORDYCE SCHOOL DISTRICT</t>
  </si>
  <si>
    <t>DUMAS SCHOOL DISTRICT</t>
  </si>
  <si>
    <t>MCGEHEE SCHOOL DISTRICT</t>
  </si>
  <si>
    <t>DREW CENTRAL SCHOOL DISTRICT</t>
  </si>
  <si>
    <t>MONTICELLO SCHOOL DISTRICT</t>
  </si>
  <si>
    <t>CONWAY SCHOOL DISTRICT</t>
  </si>
  <si>
    <t>GREENBRIER SCHOOL DISTRICT</t>
  </si>
  <si>
    <t>GUY-PERKINS SCHOOL DISTRICT</t>
  </si>
  <si>
    <t>MAYFLOWER SCHOOL DISTRICT</t>
  </si>
  <si>
    <t>MT. VERNON/ENOLA SCHOOL DISTRICT</t>
  </si>
  <si>
    <t>VILONIA SCHOOL DISTRICT</t>
  </si>
  <si>
    <t>CHARLESTON SCHOOL DISTRICT</t>
  </si>
  <si>
    <t>COUNTY LINE SCHOOL DISTRICT</t>
  </si>
  <si>
    <t>OZARK SCHOOL DISTRICT</t>
  </si>
  <si>
    <t>MAMMOTH SPRING SCHOOL DISTRICT</t>
  </si>
  <si>
    <t>SALEM SCHOOL DISTRICT</t>
  </si>
  <si>
    <t>VIOLA SCHOOL DISTRICT</t>
  </si>
  <si>
    <t>CUTTER-MORNING STAR SCHOOL DISTRICT</t>
  </si>
  <si>
    <t>FOUNTAIN LAKE SCHOOL DISTRICT</t>
  </si>
  <si>
    <t>HOT SPRINGS SCHOOL DISTRICT</t>
  </si>
  <si>
    <t>JESSIEVILLE SCHOOL DISTRICT</t>
  </si>
  <si>
    <t>LAKE HAMILTON SCHOOL DISTRICT</t>
  </si>
  <si>
    <t>LAKESIDE SCHOOL DIST(GARLAND)</t>
  </si>
  <si>
    <t>MOUNTAIN PINE SCHOOL DISTRICT</t>
  </si>
  <si>
    <t>POYEN SCHOOL DISTRICT</t>
  </si>
  <si>
    <t>SHERIDAN SCHOOL DISTRICT</t>
  </si>
  <si>
    <t>MARMADUKE SCHOOL DISTRICT</t>
  </si>
  <si>
    <t>GREENE CO. TECH SCHOOL DISTRICT</t>
  </si>
  <si>
    <t>PARAGOULD SCHOOL DISTRICT</t>
  </si>
  <si>
    <t>BLEVINS SCHOOL DISTRICT</t>
  </si>
  <si>
    <t>HOPE SCHOOL DISTRICT</t>
  </si>
  <si>
    <t>SPRING HILL SCHOOL DISTRICT</t>
  </si>
  <si>
    <t>BISMARCK SCHOOL DISTRICT</t>
  </si>
  <si>
    <t>GLEN ROSE SCHOOL DISTRICT</t>
  </si>
  <si>
    <t>MALVERN SCHOOL DISTRICT</t>
  </si>
  <si>
    <t>OUACHITA SCHOOL DISTRICT</t>
  </si>
  <si>
    <t>DIERKS SCHOOL DISTRICT</t>
  </si>
  <si>
    <t>MINERAL SPRINGS SCHOOL DISTRICT</t>
  </si>
  <si>
    <t>NASHVILLE SCHOOL DISTRICT</t>
  </si>
  <si>
    <t>BATESVILLE SCHOOL DISTRICT</t>
  </si>
  <si>
    <t>SOUTHSIDE SCHOOL DISTRICT (INDEPENDENCE)</t>
  </si>
  <si>
    <t>MIDLAND SCHOOL DISTRICT</t>
  </si>
  <si>
    <t>CEDAR RIDGE SCHOOL DISTRICT</t>
  </si>
  <si>
    <t>CALICO ROCK SCHOOL DISTRICT</t>
  </si>
  <si>
    <t>MELBOURNE SCHOOL DISTRICT</t>
  </si>
  <si>
    <t>IZARD COUNTY CONSOLIDATED SCHOOL DISTRICT</t>
  </si>
  <si>
    <t>NEWPORT SCHOOL DISTRICT</t>
  </si>
  <si>
    <t>JACKSON CO. SCHOOL DISTRICT</t>
  </si>
  <si>
    <t>PINE BLUFF SCHOOL DISTRICT</t>
  </si>
  <si>
    <t>WATSON CHAPEL SCHOOL DISTRICT</t>
  </si>
  <si>
    <t>WHITE HALL SCHOOL DISTRICT</t>
  </si>
  <si>
    <t>FRIENDSHIP ASPIRE PINE BLUFF</t>
  </si>
  <si>
    <t>DEPARTMENT OF CORRECTION</t>
  </si>
  <si>
    <t>CLARKSVILLE SCHOOL DISTRICT</t>
  </si>
  <si>
    <t>LAMAR SCHOOL DISTRICT</t>
  </si>
  <si>
    <t>WESTSIDE SCHOOL DISTRICT (JOHNSON)</t>
  </si>
  <si>
    <t>LAFAYETTE COUNTY SCHOOL DISTRICT</t>
  </si>
  <si>
    <t>HOXIE SCHOOL DISTRICT</t>
  </si>
  <si>
    <t>SLOAN-HENDRIX SCHOOL DISTRICT</t>
  </si>
  <si>
    <t>HILLCREST SCHOOL DISTRICT</t>
  </si>
  <si>
    <t>LAWRENCE CO. SCHOOL DISTRICT</t>
  </si>
  <si>
    <t>IMBODEN CHARTER SCHOOL DISTRICT</t>
  </si>
  <si>
    <t>LEE COUNTY SCHOOL DISTRICT</t>
  </si>
  <si>
    <t>STAR CITY SCHOOL DISTRICT</t>
  </si>
  <si>
    <t>ASHDOWN SCHOOL DISTRICT</t>
  </si>
  <si>
    <t>FOREMAN SCHOOL DISTRICT</t>
  </si>
  <si>
    <t>BOONEVILLE SCHOOL DISTRICT</t>
  </si>
  <si>
    <t>MAGAZINE SCHOOL DISTRICT</t>
  </si>
  <si>
    <t>PARIS SCHOOL DISTRICT</t>
  </si>
  <si>
    <t>SCRANTON SCHOOL DISTRICT</t>
  </si>
  <si>
    <t>LONOKE SCHOOL DISTRICT</t>
  </si>
  <si>
    <t>ENGLAND SCHOOL DISTRICT</t>
  </si>
  <si>
    <t>CARLISLE SCHOOL DISTRICT</t>
  </si>
  <si>
    <t>CABOT SCHOOL DISTRICT</t>
  </si>
  <si>
    <t>HUNTSVILLE SCHOOL DISTRICT</t>
  </si>
  <si>
    <t>FLIPPIN SCHOOL DISTRICT</t>
  </si>
  <si>
    <t>GENOA CENTRAL SCHOOL DISTRICT</t>
  </si>
  <si>
    <t>FOUKE SCHOOL DISTRICT</t>
  </si>
  <si>
    <t>TEXARKANA SCHOOL DISTRICT</t>
  </si>
  <si>
    <t>ARMOREL SCHOOL DISTRICT</t>
  </si>
  <si>
    <t>BLYTHEVILLE SCHOOL DISTRICT</t>
  </si>
  <si>
    <t>RIVERCREST SCHOOL DISTRICT</t>
  </si>
  <si>
    <t>GOSNELL SCHOOL DISTRICT</t>
  </si>
  <si>
    <t>MANILA SCHOOL DISTRICT</t>
  </si>
  <si>
    <t>OSCEOLA SCHOOL DISTRICT</t>
  </si>
  <si>
    <t>BRINKLEY SCHOOL DISTRICT</t>
  </si>
  <si>
    <t>CLARENDON SCHOOL DISTRICT</t>
  </si>
  <si>
    <t>CADDO HILLS SCHOOL DISTRICT</t>
  </si>
  <si>
    <t>MOUNT IDA SCHOOL DISTRICT</t>
  </si>
  <si>
    <t>PRESCOTT SCHOOL DISTRICT</t>
  </si>
  <si>
    <t>NEVADA SCHOOL DISTRICT</t>
  </si>
  <si>
    <t>JASPER SCHOOL DISTRICT</t>
  </si>
  <si>
    <t>DEER/MT. JUDEA SCHOOL DISTRICT</t>
  </si>
  <si>
    <t>BEARDEN SCHOOL DISTRICT</t>
  </si>
  <si>
    <t>CAMDEN FAIRVIEW SCHOOL DISTRICT</t>
  </si>
  <si>
    <t>HARMONY GROVE SCHOOL DISTRICT (OUACHITA)</t>
  </si>
  <si>
    <t>EAST END SCHOOL DISTRICT</t>
  </si>
  <si>
    <t>PERRYVILLE SCHOOL DISTRICT</t>
  </si>
  <si>
    <t>BARTON-LEXA SCHOOL DISTRICT</t>
  </si>
  <si>
    <t>HELENA/ W. HELENA SCHOOL DISTRICT</t>
  </si>
  <si>
    <t>MARVELL-ELAINE SCHOOL DISTRICT</t>
  </si>
  <si>
    <t>KIPP DELTA</t>
  </si>
  <si>
    <t>CENTERPOINT SCHOOL DISTRICT</t>
  </si>
  <si>
    <t>KIRBY SCHOOL DISTRICT</t>
  </si>
  <si>
    <t>SOUTH PIKE COUNTY SCHOOL DISTRICT</t>
  </si>
  <si>
    <t>HARRISBURG SCHOOL DISTRICT</t>
  </si>
  <si>
    <t>MARKED TREE SCHOOL DISTRICT</t>
  </si>
  <si>
    <t>TRUMANN SCHOOL DISTRICT</t>
  </si>
  <si>
    <t>EAST POINSETT COUNTY SCHOOL DISTRICT</t>
  </si>
  <si>
    <t>MENA SCHOOL DISTRICT</t>
  </si>
  <si>
    <t>OUACHITA RIVER SCHOOL DISTRICT</t>
  </si>
  <si>
    <t>COSSATOT RIVER SCHOOL DISTRICT</t>
  </si>
  <si>
    <t>ATKINS SCHOOL DISTRICT</t>
  </si>
  <si>
    <t>DOVER SCHOOL DISTRICT</t>
  </si>
  <si>
    <t>HECTOR SCHOOL DISTRICT</t>
  </si>
  <si>
    <t>POTTSVILLE SCHOOL DISTRICT</t>
  </si>
  <si>
    <t>RUSSELLVILLE SCHOOL DISTRICT</t>
  </si>
  <si>
    <t>DES ARC SCHOOL DISTRICT</t>
  </si>
  <si>
    <t>HAZEN SCHOOL DISTRICT</t>
  </si>
  <si>
    <t>LITTLE ROCK SCHOOL DISTRICT</t>
  </si>
  <si>
    <t>N. LITTLE ROCK SCHOOL DISTRICT</t>
  </si>
  <si>
    <t>PULASKI CO. SPECIAL SCHOOL DISTRICT</t>
  </si>
  <si>
    <t>JACKSONVILLE NORTH PULASKI SCHOOL DISTRICT</t>
  </si>
  <si>
    <t>ACADEMICS PLUS SCHOOL DISTRICT</t>
  </si>
  <si>
    <t>LISA ACADEMY</t>
  </si>
  <si>
    <t>ARKANSAS VIRTUAL ACADEMY</t>
  </si>
  <si>
    <t>ESTEM PUBLIC CHARTER SCHOOL</t>
  </si>
  <si>
    <t>GRADUATE ARKANSAS</t>
  </si>
  <si>
    <t>PREMIER HIGH SCHOOL OF LITTLE ROCK</t>
  </si>
  <si>
    <t>EXALT ACADEMY OF SOUTHWEST LITTLE ROCK</t>
  </si>
  <si>
    <t>SCHOLARMADE</t>
  </si>
  <si>
    <t>ARKANSAS SCHOOL FOR THE BLIND</t>
  </si>
  <si>
    <t>ARKANSAS SCHOOL FOR THE DEAF</t>
  </si>
  <si>
    <t>DIVISION OF YOUTH SERVICES</t>
  </si>
  <si>
    <t>MAYNARD SCHOOL DISTRICT</t>
  </si>
  <si>
    <t>POCAHONTAS SCHOOL DISTRICT</t>
  </si>
  <si>
    <t>FORREST CITY SCHOOL DISTRICT</t>
  </si>
  <si>
    <t>PALESTINE-WHEATLEY SCHOOL DISTRICT</t>
  </si>
  <si>
    <t>BAUXITE SCHOOL DISTRICT</t>
  </si>
  <si>
    <t>BENTON SCHOOL DISTRICT</t>
  </si>
  <si>
    <t>BRYANT SCHOOL DISTRICT</t>
  </si>
  <si>
    <t>HARMONY GROVE SCH DIST(SALINE)</t>
  </si>
  <si>
    <t>WALDRON SCHOOL DISTRICT</t>
  </si>
  <si>
    <t>SEARCY COUNTY SCHOOL DISTRICT</t>
  </si>
  <si>
    <t>OZARK MOUNTAIN SCHOOL DISTRICT</t>
  </si>
  <si>
    <t>FORT SMITH SCHOOL DISTRICT</t>
  </si>
  <si>
    <t>GREENWOOD SCHOOL DISTRICT</t>
  </si>
  <si>
    <t>HACKETT SCHOOL DISTRICT</t>
  </si>
  <si>
    <t>LAVACA SCHOOL DISTRICT</t>
  </si>
  <si>
    <t>MANSFIELD SCHOOL DISTRICT</t>
  </si>
  <si>
    <t>FUTURE SCHOOL OF FORT SMITH</t>
  </si>
  <si>
    <t>DEQUEEN SCHOOL DISTRICT</t>
  </si>
  <si>
    <t>HORATIO SCHOOL DISTRICT</t>
  </si>
  <si>
    <t>CAVE CITY SCHOOL DISTRICT</t>
  </si>
  <si>
    <t>HIGHLAND SCHOOL DISTRICT</t>
  </si>
  <si>
    <t>MOUNTAIN VIEW SCHOOL DISTRICT</t>
  </si>
  <si>
    <t>EL DORADO SCHOOL DISTRICT</t>
  </si>
  <si>
    <t>JUNCTION CITY SCHOOL DISTRICT</t>
  </si>
  <si>
    <t>SMACKOVER SCHOOL DISTRICT</t>
  </si>
  <si>
    <t>STRONG-HUTTIG SCHOOL DISTRICT</t>
  </si>
  <si>
    <t>CLINTON SCHOOL DISTRICT</t>
  </si>
  <si>
    <t>SHIRLEY SCHOOL DISTRICT</t>
  </si>
  <si>
    <t>SOUTH SIDE SCH DIST(VANBUREN)</t>
  </si>
  <si>
    <t>ELKINS SCHOOL DISTRICT</t>
  </si>
  <si>
    <t>FARMINGTON SCHOOL DISTRICT</t>
  </si>
  <si>
    <t>FAYETTEVILLE SCHOOL DISTRICT</t>
  </si>
  <si>
    <t>GREENLAND SCHOOL DISTRICT</t>
  </si>
  <si>
    <t>LINCOLN SCHOOL DISTRICT</t>
  </si>
  <si>
    <t>PRAIRIE GROVE SCHOOL DISTRICT</t>
  </si>
  <si>
    <t>SPRINGDALE SCHOOL DISTRICT</t>
  </si>
  <si>
    <t>WEST FORK SCHOOL DISTRICT</t>
  </si>
  <si>
    <t>BALD KNOB SCHOOL DISTRICT</t>
  </si>
  <si>
    <t>BEEBE SCHOOL DISTRICT</t>
  </si>
  <si>
    <t>BRADFORD SCHOOL DISTRICT</t>
  </si>
  <si>
    <t>WHITE CO. CENTRAL SCHOOL DISTRICT</t>
  </si>
  <si>
    <t>RIVERVIEW SCHOOL DISTRICT</t>
  </si>
  <si>
    <t>PANGBURN SCHOOL DISTRICT</t>
  </si>
  <si>
    <t>ROSE BUD SCHOOL DISTRICT</t>
  </si>
  <si>
    <t>SEARCY SCHOOL DISTRICT</t>
  </si>
  <si>
    <t>AUGUSTA SCHOOL DISTRICT</t>
  </si>
  <si>
    <t>MCCRORY SCHOOL DISTRICT</t>
  </si>
  <si>
    <t>DANVILLE SCHOOL DISTRICT</t>
  </si>
  <si>
    <t>DARDANELLE SCHOOL DISTRICT</t>
  </si>
  <si>
    <t>WESTERN YELL CO. SCHOOL DISTRICT</t>
  </si>
  <si>
    <t>TWO RIVERS SCHOOL DISTRICT</t>
  </si>
  <si>
    <t>19-20 Reserve Amt.</t>
  </si>
  <si>
    <t>0445700</t>
  </si>
  <si>
    <t>HOPE ACADEMY</t>
  </si>
  <si>
    <t>FRIENDSHIP ASPIRE SE PINE BLUFF</t>
  </si>
  <si>
    <t>Child Count</t>
  </si>
  <si>
    <t>19-20</t>
  </si>
  <si>
    <t>PSPS Survey</t>
  </si>
  <si>
    <t>Download to a computer. Enter 20-21 AFR amount only in the box under Program Code 268. Formula will calculate the Carryover when 20-21 AFR amount is entered.</t>
  </si>
  <si>
    <t>FIN-21-038</t>
  </si>
  <si>
    <t>20-21 FINAL ALLOC.</t>
  </si>
  <si>
    <t>FIN-22-004</t>
  </si>
  <si>
    <t>20-21 Reserve Amt.</t>
  </si>
  <si>
    <t>Grant Award H027A200018</t>
  </si>
  <si>
    <r>
      <t>Grant Award H027A</t>
    </r>
    <r>
      <rPr>
        <sz val="9"/>
        <color rgb="FFFF0000"/>
        <rFont val="Calibri"/>
        <family val="2"/>
        <scheme val="minor"/>
      </rPr>
      <t>20</t>
    </r>
    <r>
      <rPr>
        <b/>
        <sz val="9"/>
        <color theme="1"/>
        <rFont val="Calibri"/>
        <family val="2"/>
        <scheme val="minor"/>
      </rPr>
      <t>0018</t>
    </r>
  </si>
  <si>
    <t>2020-21</t>
  </si>
  <si>
    <t>20-21</t>
  </si>
  <si>
    <t>Total 20-21</t>
  </si>
  <si>
    <r>
      <t xml:space="preserve">USE PROGRAM CODE 266 </t>
    </r>
    <r>
      <rPr>
        <b/>
        <sz val="16"/>
        <color rgb="FFFF0000"/>
        <rFont val="Calibri"/>
        <family val="2"/>
        <scheme val="minor"/>
      </rPr>
      <t>ONLY</t>
    </r>
    <r>
      <rPr>
        <b/>
        <sz val="16"/>
        <color theme="1"/>
        <rFont val="Calibri"/>
        <family val="2"/>
        <scheme val="minor"/>
      </rPr>
      <t xml:space="preserve"> (Previous year) </t>
    </r>
  </si>
  <si>
    <t>0440700</t>
  </si>
  <si>
    <t>0442700</t>
  </si>
  <si>
    <t>0444700</t>
  </si>
  <si>
    <t>MAGNET COVE SCHOOL DISTRICT</t>
  </si>
  <si>
    <t>YELLVILLE-SUMMIT SCHOOL DISTRICT</t>
  </si>
  <si>
    <t>PREMIER HIGH SCHOOL OF NORTH LITTLE ROCK</t>
  </si>
  <si>
    <t>PARKERS CHAPEL SCHOOL DISTRICT</t>
  </si>
  <si>
    <t>HAAS HALL ACADEMY</t>
  </si>
  <si>
    <t>FOUNDERS CLASSICAL ACADEMIES OF ARKANSAS</t>
  </si>
  <si>
    <t>PREMIER HIGH SCHOOL OF SPRINGDALE</t>
  </si>
  <si>
    <t>WESTWIND SCHOOL FOR THE PERFORMING ARTS</t>
  </si>
  <si>
    <t>DOLLARWAY SCHOOL DISTRICT(Dollarway &amp; PB together on the final allocation amounts)</t>
  </si>
  <si>
    <t>143</t>
  </si>
  <si>
    <t>232</t>
  </si>
  <si>
    <t>179</t>
  </si>
  <si>
    <t>183</t>
  </si>
  <si>
    <t>117</t>
  </si>
  <si>
    <t>503</t>
  </si>
  <si>
    <t>68</t>
  </si>
  <si>
    <t>1990</t>
  </si>
  <si>
    <t>75</t>
  </si>
  <si>
    <t>192</t>
  </si>
  <si>
    <t>243</t>
  </si>
  <si>
    <t>1925</t>
  </si>
  <si>
    <t>586</t>
  </si>
  <si>
    <t>315</t>
  </si>
  <si>
    <t>130</t>
  </si>
  <si>
    <t>84</t>
  </si>
  <si>
    <t>188</t>
  </si>
  <si>
    <t>0</t>
  </si>
  <si>
    <t>90</t>
  </si>
  <si>
    <t>128</t>
  </si>
  <si>
    <t>324</t>
  </si>
  <si>
    <t>69</t>
  </si>
  <si>
    <t>99</t>
  </si>
  <si>
    <t>53</t>
  </si>
  <si>
    <t>50</t>
  </si>
  <si>
    <t>200</t>
  </si>
  <si>
    <t>80</t>
  </si>
  <si>
    <t>327</t>
  </si>
  <si>
    <t>98</t>
  </si>
  <si>
    <t>181</t>
  </si>
  <si>
    <t>65</t>
  </si>
  <si>
    <t>111</t>
  </si>
  <si>
    <t>265</t>
  </si>
  <si>
    <t>106</t>
  </si>
  <si>
    <t>116</t>
  </si>
  <si>
    <t>85</t>
  </si>
  <si>
    <t>235</t>
  </si>
  <si>
    <t>112</t>
  </si>
  <si>
    <t>91</t>
  </si>
  <si>
    <t>89</t>
  </si>
  <si>
    <t>127</t>
  </si>
  <si>
    <t>313</t>
  </si>
  <si>
    <t>102</t>
  </si>
  <si>
    <t>97</t>
  </si>
  <si>
    <t>346</t>
  </si>
  <si>
    <t>124</t>
  </si>
  <si>
    <t>288</t>
  </si>
  <si>
    <t>409</t>
  </si>
  <si>
    <t>109</t>
  </si>
  <si>
    <t>1002</t>
  </si>
  <si>
    <t>622</t>
  </si>
  <si>
    <t>389</t>
  </si>
  <si>
    <t>146</t>
  </si>
  <si>
    <t>450</t>
  </si>
  <si>
    <t>150</t>
  </si>
  <si>
    <t>108</t>
  </si>
  <si>
    <t>747</t>
  </si>
  <si>
    <t>612</t>
  </si>
  <si>
    <t>459</t>
  </si>
  <si>
    <t>86</t>
  </si>
  <si>
    <t>386</t>
  </si>
  <si>
    <t>164</t>
  </si>
  <si>
    <t>163</t>
  </si>
  <si>
    <t>177</t>
  </si>
  <si>
    <t>216</t>
  </si>
  <si>
    <t>1330</t>
  </si>
  <si>
    <t>371</t>
  </si>
  <si>
    <t>71</t>
  </si>
  <si>
    <t>172</t>
  </si>
  <si>
    <t>468</t>
  </si>
  <si>
    <t>70</t>
  </si>
  <si>
    <t>196</t>
  </si>
  <si>
    <t>72</t>
  </si>
  <si>
    <t>120</t>
  </si>
  <si>
    <t>58</t>
  </si>
  <si>
    <t>204</t>
  </si>
  <si>
    <t>623</t>
  </si>
  <si>
    <t>104</t>
  </si>
  <si>
    <t>501</t>
  </si>
  <si>
    <t>382</t>
  </si>
  <si>
    <t>107</t>
  </si>
  <si>
    <t>105</t>
  </si>
  <si>
    <t>533</t>
  </si>
  <si>
    <t>631</t>
  </si>
  <si>
    <t>574</t>
  </si>
  <si>
    <t>66</t>
  </si>
  <si>
    <t>286</t>
  </si>
  <si>
    <t>73</t>
  </si>
  <si>
    <t>131</t>
  </si>
  <si>
    <t>363</t>
  </si>
  <si>
    <t>82</t>
  </si>
  <si>
    <t>274</t>
  </si>
  <si>
    <t>414</t>
  </si>
  <si>
    <t>351</t>
  </si>
  <si>
    <t>114</t>
  </si>
  <si>
    <t>56</t>
  </si>
  <si>
    <t>113</t>
  </si>
  <si>
    <t>110</t>
  </si>
  <si>
    <t>242</t>
  </si>
  <si>
    <t>153</t>
  </si>
  <si>
    <t>231</t>
  </si>
  <si>
    <t>374</t>
  </si>
  <si>
    <t>15</t>
  </si>
  <si>
    <t>9</t>
  </si>
  <si>
    <t>390</t>
  </si>
  <si>
    <t>229</t>
  </si>
  <si>
    <t>67</t>
  </si>
  <si>
    <t>81</t>
  </si>
  <si>
    <t>10</t>
  </si>
  <si>
    <t>161</t>
  </si>
  <si>
    <t>186</t>
  </si>
  <si>
    <t>74</t>
  </si>
  <si>
    <t>157</t>
  </si>
  <si>
    <t>240</t>
  </si>
  <si>
    <t>78</t>
  </si>
  <si>
    <t>1492</t>
  </si>
  <si>
    <t>310</t>
  </si>
  <si>
    <t>125</t>
  </si>
  <si>
    <t>100</t>
  </si>
  <si>
    <t>474</t>
  </si>
  <si>
    <t>62</t>
  </si>
  <si>
    <t>257</t>
  </si>
  <si>
    <t>141</t>
  </si>
  <si>
    <t>175</t>
  </si>
  <si>
    <t>88</t>
  </si>
  <si>
    <t>95</t>
  </si>
  <si>
    <t>46</t>
  </si>
  <si>
    <t>119</t>
  </si>
  <si>
    <t>271</t>
  </si>
  <si>
    <t>139</t>
  </si>
  <si>
    <t>180</t>
  </si>
  <si>
    <t>187</t>
  </si>
  <si>
    <t>52</t>
  </si>
  <si>
    <t>144</t>
  </si>
  <si>
    <t>176</t>
  </si>
  <si>
    <t>38</t>
  </si>
  <si>
    <t>123</t>
  </si>
  <si>
    <t>227</t>
  </si>
  <si>
    <t>284</t>
  </si>
  <si>
    <t>226</t>
  </si>
  <si>
    <t>197</t>
  </si>
  <si>
    <t>215</t>
  </si>
  <si>
    <t>691</t>
  </si>
  <si>
    <t>83</t>
  </si>
  <si>
    <t>93</t>
  </si>
  <si>
    <t>3329</t>
  </si>
  <si>
    <t>1041</t>
  </si>
  <si>
    <t>1769</t>
  </si>
  <si>
    <t>642</t>
  </si>
  <si>
    <t>323</t>
  </si>
  <si>
    <t>408</t>
  </si>
  <si>
    <t>348</t>
  </si>
  <si>
    <t>8</t>
  </si>
  <si>
    <t>14</t>
  </si>
  <si>
    <t>44</t>
  </si>
  <si>
    <t>The Excel Center</t>
  </si>
  <si>
    <t>13</t>
  </si>
  <si>
    <t>319</t>
  </si>
  <si>
    <t>329</t>
  </si>
  <si>
    <t>189</t>
  </si>
  <si>
    <t>570</t>
  </si>
  <si>
    <t>1248</t>
  </si>
  <si>
    <t>2026</t>
  </si>
  <si>
    <t>527</t>
  </si>
  <si>
    <t>24</t>
  </si>
  <si>
    <t>217</t>
  </si>
  <si>
    <t>182</t>
  </si>
  <si>
    <t>194</t>
  </si>
  <si>
    <t>354</t>
  </si>
  <si>
    <t>64</t>
  </si>
  <si>
    <t>207</t>
  </si>
  <si>
    <t>63</t>
  </si>
  <si>
    <t>94</t>
  </si>
  <si>
    <t>151</t>
  </si>
  <si>
    <t>344</t>
  </si>
  <si>
    <t>1498</t>
  </si>
  <si>
    <t>174</t>
  </si>
  <si>
    <t>237</t>
  </si>
  <si>
    <t>2419</t>
  </si>
  <si>
    <t>185</t>
  </si>
  <si>
    <t>16</t>
  </si>
  <si>
    <t>55</t>
  </si>
  <si>
    <t>136</t>
  </si>
  <si>
    <t>349</t>
  </si>
  <si>
    <t>PRIVATE SCHOOL PROPORTIONATE SHARE CARRYOVER WORKSHEET     FY 2021-22 (Carryover from 20-21)</t>
  </si>
  <si>
    <t>PINE BLUFF LIGHTHOUSE CHARTER (Pine Bluff Lighthouse, Jacksonville Lighthouse, Capital City Lighthouse together on the final allocation amounts under 6050)</t>
  </si>
  <si>
    <t>CAPITAL CITY LIGHTHOUSE CHARTER (Pine Bluff Lighthouse, Jacksonville Lighthouse, Capital City Lighthouse together on the final allocation amounts under 6050)</t>
  </si>
  <si>
    <t>ARKANSAS LIGHTHOUSE ACADEMIES (Pine Bluff Lighthouse, Jacksonville Lighthouse, Capital City Lighthouse together on the final allocation amounts under 6050)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</si>
</sst>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0;###0"/>
    <numFmt numFmtId="165" formatCode="#,##0;#,##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43" fontId="0" fillId="0" borderId="0" xfId="0" applyNumberFormat="1"/>
    <xf numFmtId="43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3" fillId="0" borderId="0" xfId="0" applyFont="1" applyAlignment="1">
      <alignment horizontal="center"/>
    </xf>
    <xf numFmtId="43" fontId="9" fillId="0" borderId="4" xfId="1" applyFont="1" applyBorder="1" applyAlignment="1"/>
    <xf numFmtId="0" fontId="4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43" fontId="12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/>
    <xf numFmtId="43" fontId="14" fillId="0" borderId="4" xfId="1" applyNumberFormat="1" applyFont="1" applyBorder="1"/>
    <xf numFmtId="43" fontId="14" fillId="2" borderId="4" xfId="0" applyNumberFormat="1" applyFont="1" applyFill="1" applyBorder="1"/>
    <xf numFmtId="0" fontId="14" fillId="0" borderId="13" xfId="0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 vertical="top" wrapText="1"/>
    </xf>
    <xf numFmtId="165" fontId="15" fillId="2" borderId="4" xfId="0" applyNumberFormat="1" applyFont="1" applyFill="1" applyBorder="1" applyAlignment="1">
      <alignment horizontal="center" vertical="top" wrapText="1"/>
    </xf>
    <xf numFmtId="43" fontId="8" fillId="2" borderId="9" xfId="0" applyNumberFormat="1" applyFont="1" applyFill="1" applyBorder="1" applyAlignment="1"/>
    <xf numFmtId="43" fontId="8" fillId="2" borderId="4" xfId="1" applyNumberFormat="1" applyFont="1" applyFill="1" applyBorder="1"/>
    <xf numFmtId="43" fontId="14" fillId="2" borderId="4" xfId="1" applyNumberFormat="1" applyFont="1" applyFill="1" applyBorder="1"/>
    <xf numFmtId="0" fontId="14" fillId="0" borderId="0" xfId="0" applyFont="1"/>
    <xf numFmtId="43" fontId="14" fillId="0" borderId="0" xfId="0" applyNumberFormat="1" applyFont="1"/>
    <xf numFmtId="0" fontId="14" fillId="2" borderId="0" xfId="0" applyFont="1" applyFill="1"/>
    <xf numFmtId="43" fontId="14" fillId="2" borderId="4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3" fontId="14" fillId="2" borderId="9" xfId="0" applyNumberFormat="1" applyFont="1" applyFill="1" applyBorder="1" applyAlignment="1"/>
    <xf numFmtId="43" fontId="14" fillId="2" borderId="4" xfId="0" applyNumberFormat="1" applyFont="1" applyFill="1" applyBorder="1" applyAlignment="1"/>
    <xf numFmtId="0" fontId="14" fillId="0" borderId="0" xfId="0" applyFont="1" applyAlignment="1">
      <alignment horizontal="center"/>
    </xf>
    <xf numFmtId="43" fontId="14" fillId="0" borderId="9" xfId="1" applyNumberFormat="1" applyFont="1" applyBorder="1"/>
    <xf numFmtId="43" fontId="8" fillId="2" borderId="9" xfId="1" applyNumberFormat="1" applyFont="1" applyFill="1" applyBorder="1"/>
    <xf numFmtId="43" fontId="14" fillId="2" borderId="9" xfId="1" applyNumberFormat="1" applyFont="1" applyFill="1" applyBorder="1"/>
    <xf numFmtId="43" fontId="14" fillId="2" borderId="9" xfId="0" applyNumberFormat="1" applyFont="1" applyFill="1" applyBorder="1"/>
    <xf numFmtId="43" fontId="8" fillId="3" borderId="1" xfId="0" applyNumberFormat="1" applyFont="1" applyFill="1" applyBorder="1" applyAlignment="1">
      <alignment horizontal="center"/>
    </xf>
    <xf numFmtId="43" fontId="6" fillId="3" borderId="2" xfId="0" applyNumberFormat="1" applyFont="1" applyFill="1" applyBorder="1" applyAlignment="1">
      <alignment horizontal="center" wrapText="1"/>
    </xf>
    <xf numFmtId="43" fontId="6" fillId="3" borderId="3" xfId="0" applyNumberFormat="1" applyFont="1" applyFill="1" applyBorder="1" applyAlignment="1">
      <alignment horizontal="center" vertical="center" wrapText="1"/>
    </xf>
    <xf numFmtId="43" fontId="8" fillId="4" borderId="1" xfId="0" applyNumberFormat="1" applyFont="1" applyFill="1" applyBorder="1" applyAlignment="1">
      <alignment horizontal="center"/>
    </xf>
    <xf numFmtId="43" fontId="6" fillId="4" borderId="2" xfId="0" applyNumberFormat="1" applyFont="1" applyFill="1" applyBorder="1" applyAlignment="1">
      <alignment horizontal="center"/>
    </xf>
    <xf numFmtId="43" fontId="6" fillId="4" borderId="3" xfId="0" applyNumberFormat="1" applyFont="1" applyFill="1" applyBorder="1" applyAlignment="1">
      <alignment horizontal="center" vertical="center" wrapText="1"/>
    </xf>
    <xf numFmtId="43" fontId="8" fillId="5" borderId="1" xfId="0" applyNumberFormat="1" applyFont="1" applyFill="1" applyBorder="1" applyAlignment="1">
      <alignment horizontal="center"/>
    </xf>
    <xf numFmtId="43" fontId="6" fillId="5" borderId="2" xfId="0" applyNumberFormat="1" applyFont="1" applyFill="1" applyBorder="1" applyAlignment="1">
      <alignment horizontal="center"/>
    </xf>
    <xf numFmtId="43" fontId="3" fillId="5" borderId="3" xfId="0" applyNumberFormat="1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6" fillId="6" borderId="3" xfId="0" applyFont="1" applyFill="1" applyBorder="1"/>
    <xf numFmtId="43" fontId="8" fillId="7" borderId="1" xfId="0" applyNumberFormat="1" applyFont="1" applyFill="1" applyBorder="1" applyAlignment="1">
      <alignment horizontal="center"/>
    </xf>
    <xf numFmtId="43" fontId="14" fillId="7" borderId="2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vertical="center"/>
    </xf>
    <xf numFmtId="43" fontId="8" fillId="7" borderId="3" xfId="0" applyNumberFormat="1" applyFont="1" applyFill="1" applyBorder="1" applyAlignment="1">
      <alignment horizontal="center" vertical="center"/>
    </xf>
    <xf numFmtId="43" fontId="8" fillId="7" borderId="1" xfId="0" applyNumberFormat="1" applyFont="1" applyFill="1" applyBorder="1" applyAlignment="1">
      <alignment horizontal="center" wrapText="1"/>
    </xf>
    <xf numFmtId="43" fontId="14" fillId="7" borderId="2" xfId="0" applyNumberFormat="1" applyFont="1" applyFill="1" applyBorder="1" applyAlignment="1">
      <alignment horizontal="center" wrapText="1"/>
    </xf>
    <xf numFmtId="43" fontId="11" fillId="7" borderId="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wrapText="1"/>
    </xf>
    <xf numFmtId="43" fontId="14" fillId="5" borderId="2" xfId="0" applyNumberFormat="1" applyFont="1" applyFill="1" applyBorder="1" applyAlignment="1">
      <alignment horizontal="center" wrapText="1"/>
    </xf>
    <xf numFmtId="43" fontId="10" fillId="5" borderId="3" xfId="0" applyNumberFormat="1" applyFont="1" applyFill="1" applyBorder="1" applyAlignment="1">
      <alignment horizontal="center" wrapText="1"/>
    </xf>
    <xf numFmtId="0" fontId="14" fillId="2" borderId="4" xfId="0" quotePrefix="1" applyFont="1" applyFill="1" applyBorder="1" applyAlignment="1">
      <alignment horizontal="center"/>
    </xf>
    <xf numFmtId="43" fontId="14" fillId="0" borderId="4" xfId="1" applyFont="1" applyBorder="1"/>
    <xf numFmtId="49" fontId="14" fillId="2" borderId="4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4" xfId="0" applyFont="1" applyFill="1" applyBorder="1"/>
    <xf numFmtId="43" fontId="14" fillId="5" borderId="4" xfId="1" applyFont="1" applyFill="1" applyBorder="1"/>
    <xf numFmtId="43" fontId="14" fillId="5" borderId="4" xfId="1" applyNumberFormat="1" applyFont="1" applyFill="1" applyBorder="1"/>
    <xf numFmtId="43" fontId="14" fillId="5" borderId="9" xfId="1" applyNumberFormat="1" applyFont="1" applyFill="1" applyBorder="1"/>
    <xf numFmtId="43" fontId="8" fillId="5" borderId="4" xfId="1" applyNumberFormat="1" applyFont="1" applyFill="1" applyBorder="1"/>
    <xf numFmtId="43" fontId="8" fillId="5" borderId="9" xfId="1" applyNumberFormat="1" applyFont="1" applyFill="1" applyBorder="1"/>
    <xf numFmtId="0" fontId="6" fillId="5" borderId="4" xfId="0" applyFont="1" applyFill="1" applyBorder="1" applyAlignment="1">
      <alignment wrapText="1"/>
    </xf>
    <xf numFmtId="0" fontId="14" fillId="5" borderId="4" xfId="0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wrapText="1"/>
    </xf>
    <xf numFmtId="43" fontId="14" fillId="0" borderId="4" xfId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CC"/>
      <color rgb="FFFFCCFF"/>
      <color rgb="FFCCECFF"/>
      <color rgb="FFCCCCFF"/>
      <color rgb="FFCCFF66"/>
      <color rgb="FFEEFB9D"/>
      <color rgb="FFFFCC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1663202</xdr:colOff>
      <xdr:row>3</xdr:row>
      <xdr:rowOff>10053</xdr:rowOff>
    </xdr:to>
    <xdr:pic>
      <xdr:nvPicPr>
        <xdr:cNvPr id="5" name="Picture 4" descr="/Users/ablake/Library/Containers/com.microsoft.Outlook/Data/Library/Caches/Signatures/signature_142422110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45" y="186765"/>
          <a:ext cx="22733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9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RowHeight="14.4" x14ac:dyDescent="0.3"/>
  <cols>
    <col min="1" max="1" width="3.5546875" style="10" customWidth="1"/>
    <col min="3" max="3" width="40.109375" customWidth="1"/>
    <col min="4" max="4" width="16.109375" style="2" customWidth="1"/>
    <col min="5" max="5" width="15.109375" style="2" customWidth="1"/>
    <col min="6" max="6" width="15.44140625" style="2" customWidth="1"/>
    <col min="7" max="7" width="14.33203125" style="2" customWidth="1"/>
    <col min="8" max="8" width="11.33203125" customWidth="1"/>
    <col min="9" max="9" width="14.44140625" style="2" customWidth="1"/>
    <col min="10" max="10" width="10.5546875" style="13" customWidth="1"/>
    <col min="11" max="11" width="12.5546875" style="2" customWidth="1"/>
    <col min="12" max="13" width="13.44140625" style="2" customWidth="1"/>
    <col min="14" max="14" width="3.5546875" customWidth="1"/>
    <col min="15" max="15" width="9.109375" customWidth="1"/>
  </cols>
  <sheetData>
    <row r="4" spans="1:14" ht="21" x14ac:dyDescent="0.4"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21" x14ac:dyDescent="0.4">
      <c r="B5" s="84" t="s">
        <v>506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21" x14ac:dyDescent="0.4">
      <c r="B6" s="84" t="s">
        <v>309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4" ht="13.5" customHeight="1" x14ac:dyDescent="0.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4" x14ac:dyDescent="0.3">
      <c r="B8" t="s">
        <v>1</v>
      </c>
    </row>
    <row r="9" spans="1:14" ht="18.600000000000001" thickBot="1" x14ac:dyDescent="0.4">
      <c r="B9" s="14" t="s">
        <v>299</v>
      </c>
      <c r="C9" s="14"/>
      <c r="D9" s="15"/>
      <c r="E9" s="15"/>
      <c r="F9" s="15"/>
      <c r="G9" s="15"/>
      <c r="H9" s="14"/>
      <c r="I9" s="15"/>
      <c r="J9" s="4"/>
      <c r="K9" s="3"/>
      <c r="L9" s="3"/>
      <c r="M9" s="3"/>
      <c r="N9" s="1"/>
    </row>
    <row r="10" spans="1:14" x14ac:dyDescent="0.3">
      <c r="B10" s="5"/>
      <c r="C10" s="6"/>
      <c r="D10" s="46" t="s">
        <v>300</v>
      </c>
      <c r="E10" s="43" t="s">
        <v>302</v>
      </c>
      <c r="F10" s="43" t="s">
        <v>302</v>
      </c>
      <c r="G10" s="49" t="s">
        <v>306</v>
      </c>
      <c r="H10" s="52">
        <v>43800</v>
      </c>
      <c r="I10" s="55" t="s">
        <v>307</v>
      </c>
      <c r="J10" s="58" t="s">
        <v>297</v>
      </c>
      <c r="K10" s="55" t="s">
        <v>307</v>
      </c>
      <c r="L10" s="66" t="s">
        <v>307</v>
      </c>
      <c r="M10" s="62" t="s">
        <v>308</v>
      </c>
    </row>
    <row r="11" spans="1:14" ht="28.5" customHeight="1" x14ac:dyDescent="0.3">
      <c r="B11" s="7"/>
      <c r="C11" s="8"/>
      <c r="D11" s="47" t="s">
        <v>301</v>
      </c>
      <c r="E11" s="44" t="s">
        <v>292</v>
      </c>
      <c r="F11" s="44" t="s">
        <v>303</v>
      </c>
      <c r="G11" s="50" t="s">
        <v>8</v>
      </c>
      <c r="H11" s="53" t="s">
        <v>296</v>
      </c>
      <c r="I11" s="56" t="s">
        <v>3</v>
      </c>
      <c r="J11" s="59" t="s">
        <v>298</v>
      </c>
      <c r="K11" s="56" t="s">
        <v>3</v>
      </c>
      <c r="L11" s="67" t="s">
        <v>4</v>
      </c>
      <c r="M11" s="63" t="s">
        <v>9</v>
      </c>
    </row>
    <row r="12" spans="1:14" ht="42" thickBot="1" x14ac:dyDescent="0.35">
      <c r="B12" s="16" t="s">
        <v>10</v>
      </c>
      <c r="C12" s="65" t="s">
        <v>2</v>
      </c>
      <c r="D12" s="48" t="s">
        <v>305</v>
      </c>
      <c r="E12" s="45" t="s">
        <v>14</v>
      </c>
      <c r="F12" s="45" t="s">
        <v>304</v>
      </c>
      <c r="G12" s="51"/>
      <c r="H12" s="54"/>
      <c r="I12" s="57" t="s">
        <v>5</v>
      </c>
      <c r="J12" s="60" t="s">
        <v>6</v>
      </c>
      <c r="K12" s="61" t="s">
        <v>7</v>
      </c>
      <c r="L12" s="68" t="s">
        <v>12</v>
      </c>
      <c r="M12" s="64" t="s">
        <v>13</v>
      </c>
    </row>
    <row r="13" spans="1:14" x14ac:dyDescent="0.3">
      <c r="A13" s="10">
        <v>1</v>
      </c>
      <c r="B13" s="69" t="s">
        <v>15</v>
      </c>
      <c r="C13" s="18" t="s">
        <v>16</v>
      </c>
      <c r="D13" s="70">
        <v>285510.99</v>
      </c>
      <c r="E13" s="21">
        <v>374.24</v>
      </c>
      <c r="F13" s="39">
        <v>8298.4699999999993</v>
      </c>
      <c r="G13" s="28">
        <f>SUM(D13:F13)</f>
        <v>294183.69999999995</v>
      </c>
      <c r="H13" s="26" t="s">
        <v>322</v>
      </c>
      <c r="I13" s="28">
        <f>SUM(G13/H13)</f>
        <v>2057.2286713286712</v>
      </c>
      <c r="J13" s="35">
        <v>0</v>
      </c>
      <c r="K13" s="36">
        <f>SUM(J13*I13)</f>
        <v>0</v>
      </c>
      <c r="L13" s="36"/>
      <c r="M13" s="36">
        <f>K13-L13</f>
        <v>0</v>
      </c>
      <c r="N13" s="9"/>
    </row>
    <row r="14" spans="1:14" x14ac:dyDescent="0.3">
      <c r="A14" s="10">
        <v>2</v>
      </c>
      <c r="B14" s="69" t="s">
        <v>17</v>
      </c>
      <c r="C14" s="18" t="s">
        <v>18</v>
      </c>
      <c r="D14" s="70">
        <v>385271.08</v>
      </c>
      <c r="E14" s="21">
        <v>530.79</v>
      </c>
      <c r="F14" s="39">
        <v>12236.63</v>
      </c>
      <c r="G14" s="28">
        <f t="shared" ref="G14:G77" si="0">SUM(D14:F14)</f>
        <v>398038.5</v>
      </c>
      <c r="H14" s="26" t="s">
        <v>323</v>
      </c>
      <c r="I14" s="28">
        <f t="shared" ref="I14:I77" si="1">SUM(G14/H14)</f>
        <v>1715.6831896551723</v>
      </c>
      <c r="J14" s="19">
        <v>8</v>
      </c>
      <c r="K14" s="36">
        <f t="shared" ref="K14:K77" si="2">SUM(J14*I14)</f>
        <v>13725.465517241379</v>
      </c>
      <c r="L14" s="37">
        <v>0</v>
      </c>
      <c r="M14" s="37">
        <f t="shared" ref="M14:M78" si="3">K14-L14</f>
        <v>13725.465517241379</v>
      </c>
      <c r="N14" s="9"/>
    </row>
    <row r="15" spans="1:14" x14ac:dyDescent="0.3">
      <c r="A15" s="10">
        <v>3</v>
      </c>
      <c r="B15" s="71" t="s">
        <v>19</v>
      </c>
      <c r="C15" s="18" t="s">
        <v>20</v>
      </c>
      <c r="D15" s="70">
        <v>407042.11</v>
      </c>
      <c r="E15" s="21">
        <v>527.52</v>
      </c>
      <c r="F15" s="39">
        <v>12127.26</v>
      </c>
      <c r="G15" s="28">
        <f t="shared" si="0"/>
        <v>419696.89</v>
      </c>
      <c r="H15" s="26" t="s">
        <v>324</v>
      </c>
      <c r="I15" s="28">
        <f t="shared" si="1"/>
        <v>2344.6753631284919</v>
      </c>
      <c r="J15" s="19">
        <v>4</v>
      </c>
      <c r="K15" s="36">
        <f t="shared" si="2"/>
        <v>9378.7014525139675</v>
      </c>
      <c r="L15" s="37"/>
      <c r="M15" s="37">
        <f t="shared" si="3"/>
        <v>9378.7014525139675</v>
      </c>
      <c r="N15" s="9"/>
    </row>
    <row r="16" spans="1:14" x14ac:dyDescent="0.3">
      <c r="A16" s="10">
        <v>4</v>
      </c>
      <c r="B16" s="71" t="s">
        <v>21</v>
      </c>
      <c r="C16" s="18" t="s">
        <v>22</v>
      </c>
      <c r="D16" s="70">
        <v>419582</v>
      </c>
      <c r="E16" s="21">
        <v>519.24</v>
      </c>
      <c r="F16" s="39">
        <v>11742.11</v>
      </c>
      <c r="G16" s="28">
        <f t="shared" si="0"/>
        <v>431843.35</v>
      </c>
      <c r="H16" s="26" t="s">
        <v>325</v>
      </c>
      <c r="I16" s="28">
        <f t="shared" si="1"/>
        <v>2359.7997267759561</v>
      </c>
      <c r="J16" s="19">
        <v>0</v>
      </c>
      <c r="K16" s="36">
        <f t="shared" si="2"/>
        <v>0</v>
      </c>
      <c r="L16" s="37"/>
      <c r="M16" s="37">
        <f t="shared" si="3"/>
        <v>0</v>
      </c>
      <c r="N16" s="9"/>
    </row>
    <row r="17" spans="1:14" x14ac:dyDescent="0.3">
      <c r="A17" s="10">
        <v>5</v>
      </c>
      <c r="B17" s="71" t="s">
        <v>23</v>
      </c>
      <c r="C17" s="18" t="s">
        <v>24</v>
      </c>
      <c r="D17" s="70">
        <v>171709.96</v>
      </c>
      <c r="E17" s="21">
        <v>231.46</v>
      </c>
      <c r="F17" s="39">
        <v>5437.75</v>
      </c>
      <c r="G17" s="28">
        <f t="shared" si="0"/>
        <v>177379.16999999998</v>
      </c>
      <c r="H17" s="26" t="s">
        <v>326</v>
      </c>
      <c r="I17" s="28">
        <f t="shared" si="1"/>
        <v>1516.061282051282</v>
      </c>
      <c r="J17" s="19">
        <v>0</v>
      </c>
      <c r="K17" s="36">
        <f t="shared" si="2"/>
        <v>0</v>
      </c>
      <c r="L17" s="37"/>
      <c r="M17" s="37">
        <f t="shared" si="3"/>
        <v>0</v>
      </c>
      <c r="N17" s="9"/>
    </row>
    <row r="18" spans="1:14" x14ac:dyDescent="0.3">
      <c r="A18" s="10">
        <v>6</v>
      </c>
      <c r="B18" s="71" t="s">
        <v>25</v>
      </c>
      <c r="C18" s="18" t="s">
        <v>26</v>
      </c>
      <c r="D18" s="70">
        <v>844177.5</v>
      </c>
      <c r="E18" s="21">
        <v>1169.01</v>
      </c>
      <c r="F18" s="39">
        <v>27719.85</v>
      </c>
      <c r="G18" s="28">
        <f t="shared" si="0"/>
        <v>873066.36</v>
      </c>
      <c r="H18" s="26" t="s">
        <v>327</v>
      </c>
      <c r="I18" s="28">
        <f t="shared" si="1"/>
        <v>1735.7184095427435</v>
      </c>
      <c r="J18" s="19">
        <v>3</v>
      </c>
      <c r="K18" s="36">
        <f t="shared" si="2"/>
        <v>5207.1552286282304</v>
      </c>
      <c r="L18" s="37"/>
      <c r="M18" s="37">
        <f t="shared" si="3"/>
        <v>5207.1552286282304</v>
      </c>
      <c r="N18" s="9"/>
    </row>
    <row r="19" spans="1:14" x14ac:dyDescent="0.3">
      <c r="A19" s="10">
        <v>7</v>
      </c>
      <c r="B19" s="71" t="s">
        <v>27</v>
      </c>
      <c r="C19" s="18" t="s">
        <v>28</v>
      </c>
      <c r="D19" s="70">
        <v>113673.57</v>
      </c>
      <c r="E19" s="21">
        <v>125.91</v>
      </c>
      <c r="F19" s="39">
        <v>2822.22</v>
      </c>
      <c r="G19" s="28">
        <f t="shared" si="0"/>
        <v>116621.70000000001</v>
      </c>
      <c r="H19" s="26" t="s">
        <v>328</v>
      </c>
      <c r="I19" s="28">
        <f t="shared" si="1"/>
        <v>1715.0250000000001</v>
      </c>
      <c r="J19" s="19">
        <v>0</v>
      </c>
      <c r="K19" s="36">
        <f t="shared" si="2"/>
        <v>0</v>
      </c>
      <c r="L19" s="37"/>
      <c r="M19" s="37">
        <f t="shared" si="3"/>
        <v>0</v>
      </c>
      <c r="N19" s="9"/>
    </row>
    <row r="20" spans="1:14" x14ac:dyDescent="0.3">
      <c r="A20" s="10">
        <v>8</v>
      </c>
      <c r="B20" s="71" t="s">
        <v>29</v>
      </c>
      <c r="C20" s="18" t="s">
        <v>30</v>
      </c>
      <c r="D20" s="70">
        <v>3047114.36</v>
      </c>
      <c r="E20" s="21">
        <v>4907.1000000000004</v>
      </c>
      <c r="F20" s="39">
        <v>116525.5</v>
      </c>
      <c r="G20" s="28">
        <f t="shared" si="0"/>
        <v>3168546.96</v>
      </c>
      <c r="H20" s="27" t="s">
        <v>329</v>
      </c>
      <c r="I20" s="28">
        <f t="shared" si="1"/>
        <v>1592.2346532663316</v>
      </c>
      <c r="J20" s="19">
        <v>13</v>
      </c>
      <c r="K20" s="36">
        <f t="shared" si="2"/>
        <v>20699.050492462313</v>
      </c>
      <c r="L20" s="37"/>
      <c r="M20" s="37">
        <f t="shared" si="3"/>
        <v>20699.050492462313</v>
      </c>
      <c r="N20" s="9"/>
    </row>
    <row r="21" spans="1:14" x14ac:dyDescent="0.3">
      <c r="A21" s="10">
        <v>9</v>
      </c>
      <c r="B21" s="71" t="s">
        <v>31</v>
      </c>
      <c r="C21" s="18" t="s">
        <v>32</v>
      </c>
      <c r="D21" s="70">
        <v>117739.69</v>
      </c>
      <c r="E21" s="21">
        <v>175.88</v>
      </c>
      <c r="F21" s="39">
        <v>3629.11</v>
      </c>
      <c r="G21" s="28">
        <f t="shared" si="0"/>
        <v>121544.68000000001</v>
      </c>
      <c r="H21" s="26" t="s">
        <v>330</v>
      </c>
      <c r="I21" s="28">
        <f t="shared" si="1"/>
        <v>1620.5957333333333</v>
      </c>
      <c r="J21" s="19">
        <v>0</v>
      </c>
      <c r="K21" s="36">
        <f t="shared" si="2"/>
        <v>0</v>
      </c>
      <c r="L21" s="37"/>
      <c r="M21" s="37">
        <f t="shared" si="3"/>
        <v>0</v>
      </c>
      <c r="N21" s="9"/>
    </row>
    <row r="22" spans="1:14" x14ac:dyDescent="0.3">
      <c r="A22" s="10">
        <v>10</v>
      </c>
      <c r="B22" s="71" t="s">
        <v>33</v>
      </c>
      <c r="C22" s="18" t="s">
        <v>34</v>
      </c>
      <c r="D22" s="70">
        <v>323041.71000000002</v>
      </c>
      <c r="E22" s="21">
        <v>472.64</v>
      </c>
      <c r="F22" s="39">
        <v>10900.59</v>
      </c>
      <c r="G22" s="28">
        <f t="shared" si="0"/>
        <v>334414.94000000006</v>
      </c>
      <c r="H22" s="26" t="s">
        <v>331</v>
      </c>
      <c r="I22" s="28">
        <f t="shared" si="1"/>
        <v>1741.7444791666669</v>
      </c>
      <c r="J22" s="19">
        <v>1</v>
      </c>
      <c r="K22" s="36">
        <f t="shared" si="2"/>
        <v>1741.7444791666669</v>
      </c>
      <c r="L22" s="37"/>
      <c r="M22" s="37">
        <f t="shared" si="3"/>
        <v>1741.7444791666669</v>
      </c>
      <c r="N22" s="9"/>
    </row>
    <row r="23" spans="1:14" x14ac:dyDescent="0.3">
      <c r="A23" s="10">
        <v>11</v>
      </c>
      <c r="B23" s="71" t="s">
        <v>35</v>
      </c>
      <c r="C23" s="18" t="s">
        <v>36</v>
      </c>
      <c r="D23" s="70">
        <v>346825.58</v>
      </c>
      <c r="E23" s="21">
        <v>542.52</v>
      </c>
      <c r="F23" s="39">
        <v>12447.62</v>
      </c>
      <c r="G23" s="28">
        <f t="shared" si="0"/>
        <v>359815.72000000003</v>
      </c>
      <c r="H23" s="26" t="s">
        <v>332</v>
      </c>
      <c r="I23" s="28">
        <f t="shared" si="1"/>
        <v>1480.7231275720167</v>
      </c>
      <c r="J23" s="19">
        <v>0</v>
      </c>
      <c r="K23" s="36">
        <f t="shared" si="2"/>
        <v>0</v>
      </c>
      <c r="L23" s="37"/>
      <c r="M23" s="37">
        <f t="shared" si="3"/>
        <v>0</v>
      </c>
      <c r="N23" s="9"/>
    </row>
    <row r="24" spans="1:14" x14ac:dyDescent="0.3">
      <c r="A24" s="10">
        <v>12</v>
      </c>
      <c r="B24" s="71" t="s">
        <v>37</v>
      </c>
      <c r="C24" s="18" t="s">
        <v>38</v>
      </c>
      <c r="D24" s="70">
        <v>2957872.03</v>
      </c>
      <c r="E24" s="21">
        <v>4550.25</v>
      </c>
      <c r="F24" s="39">
        <v>104484.43</v>
      </c>
      <c r="G24" s="28">
        <f t="shared" si="0"/>
        <v>3066906.71</v>
      </c>
      <c r="H24" s="27" t="s">
        <v>333</v>
      </c>
      <c r="I24" s="28">
        <f t="shared" si="1"/>
        <v>1593.1982909090909</v>
      </c>
      <c r="J24" s="19">
        <v>30</v>
      </c>
      <c r="K24" s="36">
        <f t="shared" si="2"/>
        <v>47795.948727272727</v>
      </c>
      <c r="L24" s="37"/>
      <c r="M24" s="37">
        <f t="shared" si="3"/>
        <v>47795.948727272727</v>
      </c>
      <c r="N24" s="9"/>
    </row>
    <row r="25" spans="1:14" x14ac:dyDescent="0.3">
      <c r="A25" s="10">
        <v>13</v>
      </c>
      <c r="B25" s="71" t="s">
        <v>39</v>
      </c>
      <c r="C25" s="18" t="s">
        <v>40</v>
      </c>
      <c r="D25" s="70">
        <v>734047.32</v>
      </c>
      <c r="E25" s="21">
        <v>1203.22</v>
      </c>
      <c r="F25" s="39">
        <v>28255.23</v>
      </c>
      <c r="G25" s="28">
        <f t="shared" si="0"/>
        <v>763505.7699999999</v>
      </c>
      <c r="H25" s="26" t="s">
        <v>334</v>
      </c>
      <c r="I25" s="28">
        <f t="shared" si="1"/>
        <v>1302.910870307167</v>
      </c>
      <c r="J25" s="19">
        <v>9</v>
      </c>
      <c r="K25" s="36">
        <f t="shared" si="2"/>
        <v>11726.197832764503</v>
      </c>
      <c r="L25" s="37"/>
      <c r="M25" s="37">
        <f t="shared" si="3"/>
        <v>11726.197832764503</v>
      </c>
      <c r="N25" s="9"/>
    </row>
    <row r="26" spans="1:14" x14ac:dyDescent="0.3">
      <c r="A26" s="10">
        <v>14</v>
      </c>
      <c r="B26" s="71" t="s">
        <v>41</v>
      </c>
      <c r="C26" s="18" t="s">
        <v>42</v>
      </c>
      <c r="D26" s="70">
        <v>377555.54</v>
      </c>
      <c r="E26" s="21">
        <v>606.59</v>
      </c>
      <c r="F26" s="39">
        <v>14174.09</v>
      </c>
      <c r="G26" s="28">
        <f t="shared" si="0"/>
        <v>392336.22000000003</v>
      </c>
      <c r="H26" s="26" t="s">
        <v>335</v>
      </c>
      <c r="I26" s="28">
        <f t="shared" si="1"/>
        <v>1245.5118095238097</v>
      </c>
      <c r="J26" s="19">
        <v>0</v>
      </c>
      <c r="K26" s="36">
        <f t="shared" si="2"/>
        <v>0</v>
      </c>
      <c r="L26" s="37"/>
      <c r="M26" s="37">
        <f t="shared" si="3"/>
        <v>0</v>
      </c>
      <c r="N26" s="9"/>
    </row>
    <row r="27" spans="1:14" x14ac:dyDescent="0.3">
      <c r="A27" s="10">
        <v>15</v>
      </c>
      <c r="B27" s="71" t="s">
        <v>310</v>
      </c>
      <c r="C27" s="18" t="s">
        <v>43</v>
      </c>
      <c r="D27" s="70">
        <v>187650.64</v>
      </c>
      <c r="E27" s="21">
        <v>276.64</v>
      </c>
      <c r="F27" s="39">
        <v>6953.35</v>
      </c>
      <c r="G27" s="28">
        <f t="shared" si="0"/>
        <v>194880.63000000003</v>
      </c>
      <c r="H27" s="26" t="s">
        <v>336</v>
      </c>
      <c r="I27" s="28">
        <f t="shared" si="1"/>
        <v>1499.0817692307694</v>
      </c>
      <c r="J27" s="19">
        <v>0</v>
      </c>
      <c r="K27" s="36">
        <f t="shared" si="2"/>
        <v>0</v>
      </c>
      <c r="L27" s="37"/>
      <c r="M27" s="37">
        <f t="shared" si="3"/>
        <v>0</v>
      </c>
      <c r="N27" s="9"/>
    </row>
    <row r="28" spans="1:14" x14ac:dyDescent="0.3">
      <c r="A28" s="10">
        <v>16</v>
      </c>
      <c r="B28" s="71" t="s">
        <v>311</v>
      </c>
      <c r="C28" s="18" t="s">
        <v>318</v>
      </c>
      <c r="D28" s="70">
        <v>177955.16</v>
      </c>
      <c r="E28" s="21">
        <v>281.25</v>
      </c>
      <c r="F28" s="39">
        <v>6387.57</v>
      </c>
      <c r="G28" s="28">
        <f t="shared" si="0"/>
        <v>184623.98</v>
      </c>
      <c r="H28" s="26" t="s">
        <v>337</v>
      </c>
      <c r="I28" s="28">
        <f t="shared" si="1"/>
        <v>2197.9045238095241</v>
      </c>
      <c r="J28" s="19">
        <v>0</v>
      </c>
      <c r="K28" s="36">
        <f t="shared" si="2"/>
        <v>0</v>
      </c>
      <c r="L28" s="37"/>
      <c r="M28" s="37">
        <f t="shared" si="3"/>
        <v>0</v>
      </c>
      <c r="N28" s="9"/>
    </row>
    <row r="29" spans="1:14" x14ac:dyDescent="0.3">
      <c r="A29" s="10">
        <v>17</v>
      </c>
      <c r="B29" s="71" t="s">
        <v>312</v>
      </c>
      <c r="C29" s="18" t="s">
        <v>44</v>
      </c>
      <c r="D29" s="70">
        <v>351665.45</v>
      </c>
      <c r="E29" s="21">
        <v>447.12</v>
      </c>
      <c r="F29" s="39">
        <v>10104.02</v>
      </c>
      <c r="G29" s="28">
        <f t="shared" si="0"/>
        <v>362216.59</v>
      </c>
      <c r="H29" s="26" t="s">
        <v>338</v>
      </c>
      <c r="I29" s="28">
        <f t="shared" si="1"/>
        <v>1926.6839893617023</v>
      </c>
      <c r="J29" s="19">
        <v>0</v>
      </c>
      <c r="K29" s="36">
        <f t="shared" si="2"/>
        <v>0</v>
      </c>
      <c r="L29" s="37"/>
      <c r="M29" s="37">
        <f t="shared" si="3"/>
        <v>0</v>
      </c>
      <c r="N29" s="9"/>
    </row>
    <row r="30" spans="1:14" x14ac:dyDescent="0.3">
      <c r="A30" s="10">
        <v>18</v>
      </c>
      <c r="B30" s="71" t="s">
        <v>293</v>
      </c>
      <c r="C30" s="18" t="s">
        <v>294</v>
      </c>
      <c r="D30" s="70">
        <v>9316.48</v>
      </c>
      <c r="E30" s="21"/>
      <c r="F30" s="39">
        <v>262.10000000000002</v>
      </c>
      <c r="G30" s="28">
        <f t="shared" si="0"/>
        <v>9578.58</v>
      </c>
      <c r="H30" s="34" t="s">
        <v>339</v>
      </c>
      <c r="I30" s="28">
        <v>0</v>
      </c>
      <c r="J30" s="19">
        <v>0</v>
      </c>
      <c r="K30" s="36">
        <f t="shared" si="2"/>
        <v>0</v>
      </c>
      <c r="L30" s="37"/>
      <c r="M30" s="37">
        <f t="shared" si="3"/>
        <v>0</v>
      </c>
      <c r="N30" s="9"/>
    </row>
    <row r="31" spans="1:14" x14ac:dyDescent="0.3">
      <c r="A31" s="10">
        <v>19</v>
      </c>
      <c r="B31" s="71" t="s">
        <v>45</v>
      </c>
      <c r="C31" s="18" t="s">
        <v>46</v>
      </c>
      <c r="D31" s="70">
        <v>125707.59</v>
      </c>
      <c r="E31" s="29">
        <v>158.24</v>
      </c>
      <c r="F31" s="40">
        <v>3407.76</v>
      </c>
      <c r="G31" s="28">
        <f t="shared" si="0"/>
        <v>129273.59</v>
      </c>
      <c r="H31" s="26" t="s">
        <v>340</v>
      </c>
      <c r="I31" s="28">
        <f t="shared" si="1"/>
        <v>1436.3732222222222</v>
      </c>
      <c r="J31" s="19">
        <v>0</v>
      </c>
      <c r="K31" s="36">
        <f t="shared" si="2"/>
        <v>0</v>
      </c>
      <c r="L31" s="37"/>
      <c r="M31" s="37">
        <f t="shared" si="3"/>
        <v>0</v>
      </c>
      <c r="N31" s="9"/>
    </row>
    <row r="32" spans="1:14" x14ac:dyDescent="0.3">
      <c r="A32" s="10">
        <v>20</v>
      </c>
      <c r="B32" s="71" t="s">
        <v>47</v>
      </c>
      <c r="C32" s="18" t="s">
        <v>48</v>
      </c>
      <c r="D32" s="70">
        <v>209167.77</v>
      </c>
      <c r="E32" s="29">
        <v>329.58</v>
      </c>
      <c r="F32" s="40">
        <v>7402.01</v>
      </c>
      <c r="G32" s="28">
        <f t="shared" si="0"/>
        <v>216899.36</v>
      </c>
      <c r="H32" s="26" t="s">
        <v>341</v>
      </c>
      <c r="I32" s="28">
        <f t="shared" si="1"/>
        <v>1694.5262499999999</v>
      </c>
      <c r="J32" s="19">
        <v>0</v>
      </c>
      <c r="K32" s="36">
        <f t="shared" si="2"/>
        <v>0</v>
      </c>
      <c r="L32" s="37"/>
      <c r="M32" s="37">
        <f t="shared" si="3"/>
        <v>0</v>
      </c>
      <c r="N32" s="9"/>
    </row>
    <row r="33" spans="1:14" x14ac:dyDescent="0.3">
      <c r="A33" s="10">
        <v>21</v>
      </c>
      <c r="B33" s="71" t="s">
        <v>49</v>
      </c>
      <c r="C33" s="18" t="s">
        <v>50</v>
      </c>
      <c r="D33" s="70">
        <v>575594.84</v>
      </c>
      <c r="E33" s="21">
        <v>816.37</v>
      </c>
      <c r="F33" s="39">
        <v>18812.71</v>
      </c>
      <c r="G33" s="28">
        <f t="shared" si="0"/>
        <v>595223.91999999993</v>
      </c>
      <c r="H33" s="26" t="s">
        <v>342</v>
      </c>
      <c r="I33" s="28">
        <f t="shared" si="1"/>
        <v>1837.1108641975306</v>
      </c>
      <c r="J33" s="19">
        <v>1</v>
      </c>
      <c r="K33" s="36">
        <f t="shared" si="2"/>
        <v>1837.1108641975306</v>
      </c>
      <c r="L33" s="37"/>
      <c r="M33" s="37">
        <f t="shared" si="3"/>
        <v>1837.1108641975306</v>
      </c>
      <c r="N33" s="9"/>
    </row>
    <row r="34" spans="1:14" x14ac:dyDescent="0.3">
      <c r="A34" s="10">
        <v>22</v>
      </c>
      <c r="B34" s="71" t="s">
        <v>51</v>
      </c>
      <c r="C34" s="18" t="s">
        <v>52</v>
      </c>
      <c r="D34" s="70">
        <v>101484.36</v>
      </c>
      <c r="E34" s="21">
        <v>117.41</v>
      </c>
      <c r="F34" s="39">
        <v>2862.92</v>
      </c>
      <c r="G34" s="28">
        <f t="shared" si="0"/>
        <v>104464.69</v>
      </c>
      <c r="H34" s="26" t="s">
        <v>343</v>
      </c>
      <c r="I34" s="28">
        <f t="shared" si="1"/>
        <v>1513.9810144927537</v>
      </c>
      <c r="J34" s="19">
        <v>0</v>
      </c>
      <c r="K34" s="36">
        <f t="shared" si="2"/>
        <v>0</v>
      </c>
      <c r="L34" s="37"/>
      <c r="M34" s="37">
        <f t="shared" si="3"/>
        <v>0</v>
      </c>
      <c r="N34" s="9"/>
    </row>
    <row r="35" spans="1:14" x14ac:dyDescent="0.3">
      <c r="A35" s="10">
        <v>23</v>
      </c>
      <c r="B35" s="71" t="s">
        <v>53</v>
      </c>
      <c r="C35" s="18" t="s">
        <v>54</v>
      </c>
      <c r="D35" s="70">
        <v>183395.84</v>
      </c>
      <c r="E35" s="21">
        <v>245.88</v>
      </c>
      <c r="F35" s="39">
        <v>5730.9</v>
      </c>
      <c r="G35" s="28">
        <f t="shared" si="0"/>
        <v>189372.62</v>
      </c>
      <c r="H35" s="26" t="s">
        <v>344</v>
      </c>
      <c r="I35" s="28">
        <f t="shared" si="1"/>
        <v>1912.8547474747475</v>
      </c>
      <c r="J35" s="19">
        <v>0</v>
      </c>
      <c r="K35" s="36">
        <f t="shared" si="2"/>
        <v>0</v>
      </c>
      <c r="L35" s="37"/>
      <c r="M35" s="37">
        <f t="shared" si="3"/>
        <v>0</v>
      </c>
      <c r="N35" s="9"/>
    </row>
    <row r="36" spans="1:14" x14ac:dyDescent="0.3">
      <c r="A36" s="10">
        <v>24</v>
      </c>
      <c r="B36" s="71" t="s">
        <v>55</v>
      </c>
      <c r="C36" s="18" t="s">
        <v>56</v>
      </c>
      <c r="D36" s="70">
        <v>89411.75</v>
      </c>
      <c r="E36" s="21">
        <v>114.95</v>
      </c>
      <c r="F36" s="39">
        <v>2425.62</v>
      </c>
      <c r="G36" s="28">
        <f t="shared" si="0"/>
        <v>91952.319999999992</v>
      </c>
      <c r="H36" s="26" t="s">
        <v>345</v>
      </c>
      <c r="I36" s="28">
        <f t="shared" si="1"/>
        <v>1734.949433962264</v>
      </c>
      <c r="J36" s="19">
        <v>0</v>
      </c>
      <c r="K36" s="36">
        <f t="shared" si="2"/>
        <v>0</v>
      </c>
      <c r="L36" s="37"/>
      <c r="M36" s="37">
        <f t="shared" si="3"/>
        <v>0</v>
      </c>
      <c r="N36" s="9"/>
    </row>
    <row r="37" spans="1:14" x14ac:dyDescent="0.3">
      <c r="A37" s="10">
        <v>25</v>
      </c>
      <c r="B37" s="71" t="s">
        <v>57</v>
      </c>
      <c r="C37" s="18" t="s">
        <v>58</v>
      </c>
      <c r="D37" s="70">
        <v>99966.01</v>
      </c>
      <c r="E37" s="21">
        <v>131.88</v>
      </c>
      <c r="F37" s="39">
        <v>3012.57</v>
      </c>
      <c r="G37" s="28">
        <f t="shared" si="0"/>
        <v>103110.46</v>
      </c>
      <c r="H37" s="26" t="s">
        <v>346</v>
      </c>
      <c r="I37" s="28">
        <f t="shared" si="1"/>
        <v>2062.2092000000002</v>
      </c>
      <c r="J37" s="19">
        <v>0</v>
      </c>
      <c r="K37" s="36">
        <f t="shared" si="2"/>
        <v>0</v>
      </c>
      <c r="L37" s="37"/>
      <c r="M37" s="37">
        <f t="shared" si="3"/>
        <v>0</v>
      </c>
      <c r="N37" s="9"/>
    </row>
    <row r="38" spans="1:14" x14ac:dyDescent="0.3">
      <c r="A38" s="10">
        <v>26</v>
      </c>
      <c r="B38" s="71" t="s">
        <v>59</v>
      </c>
      <c r="C38" s="18" t="s">
        <v>60</v>
      </c>
      <c r="D38" s="70">
        <v>360214.24</v>
      </c>
      <c r="E38" s="21">
        <v>500.81</v>
      </c>
      <c r="F38" s="39">
        <v>11388.84</v>
      </c>
      <c r="G38" s="28">
        <f t="shared" si="0"/>
        <v>372103.89</v>
      </c>
      <c r="H38" s="26" t="s">
        <v>347</v>
      </c>
      <c r="I38" s="28">
        <f t="shared" si="1"/>
        <v>1860.51945</v>
      </c>
      <c r="J38" s="19">
        <v>5</v>
      </c>
      <c r="K38" s="36">
        <f t="shared" si="2"/>
        <v>9302.5972500000007</v>
      </c>
      <c r="L38" s="37"/>
      <c r="M38" s="37">
        <f t="shared" si="3"/>
        <v>9302.5972500000007</v>
      </c>
      <c r="N38" s="9"/>
    </row>
    <row r="39" spans="1:14" x14ac:dyDescent="0.3">
      <c r="A39" s="10">
        <v>27</v>
      </c>
      <c r="B39" s="71" t="s">
        <v>61</v>
      </c>
      <c r="C39" s="18" t="s">
        <v>62</v>
      </c>
      <c r="D39" s="70">
        <v>150924.10999999999</v>
      </c>
      <c r="E39" s="21">
        <v>171.64</v>
      </c>
      <c r="F39" s="39">
        <v>3746.46</v>
      </c>
      <c r="G39" s="28">
        <f t="shared" si="0"/>
        <v>154842.21</v>
      </c>
      <c r="H39" s="26" t="s">
        <v>348</v>
      </c>
      <c r="I39" s="28">
        <f t="shared" si="1"/>
        <v>1935.5276249999999</v>
      </c>
      <c r="J39" s="19">
        <v>0</v>
      </c>
      <c r="K39" s="36">
        <f t="shared" si="2"/>
        <v>0</v>
      </c>
      <c r="L39" s="37"/>
      <c r="M39" s="37">
        <f t="shared" si="3"/>
        <v>0</v>
      </c>
      <c r="N39" s="9"/>
    </row>
    <row r="40" spans="1:14" x14ac:dyDescent="0.3">
      <c r="A40" s="10">
        <v>28</v>
      </c>
      <c r="B40" s="71" t="s">
        <v>63</v>
      </c>
      <c r="C40" s="18" t="s">
        <v>64</v>
      </c>
      <c r="D40" s="70">
        <v>376891.93</v>
      </c>
      <c r="E40" s="21">
        <v>567.64</v>
      </c>
      <c r="F40" s="39">
        <v>12636.5</v>
      </c>
      <c r="G40" s="28">
        <f t="shared" si="0"/>
        <v>390096.07</v>
      </c>
      <c r="H40" s="26" t="s">
        <v>349</v>
      </c>
      <c r="I40" s="28">
        <f t="shared" si="1"/>
        <v>1192.9543425076454</v>
      </c>
      <c r="J40" s="19">
        <v>0</v>
      </c>
      <c r="K40" s="36">
        <f t="shared" si="2"/>
        <v>0</v>
      </c>
      <c r="L40" s="37"/>
      <c r="M40" s="37">
        <f t="shared" si="3"/>
        <v>0</v>
      </c>
      <c r="N40" s="9"/>
    </row>
    <row r="41" spans="1:14" x14ac:dyDescent="0.3">
      <c r="A41" s="10">
        <v>29</v>
      </c>
      <c r="B41" s="71" t="s">
        <v>65</v>
      </c>
      <c r="C41" s="18" t="s">
        <v>66</v>
      </c>
      <c r="D41" s="70">
        <v>163649.21</v>
      </c>
      <c r="E41" s="21">
        <v>202.71</v>
      </c>
      <c r="F41" s="39">
        <v>4934.32</v>
      </c>
      <c r="G41" s="28">
        <f t="shared" si="0"/>
        <v>168786.24</v>
      </c>
      <c r="H41" s="26" t="s">
        <v>350</v>
      </c>
      <c r="I41" s="28">
        <f t="shared" si="1"/>
        <v>1722.3085714285714</v>
      </c>
      <c r="J41" s="19">
        <v>2</v>
      </c>
      <c r="K41" s="36">
        <f t="shared" si="2"/>
        <v>3444.6171428571429</v>
      </c>
      <c r="L41" s="37"/>
      <c r="M41" s="37">
        <f t="shared" si="3"/>
        <v>3444.6171428571429</v>
      </c>
      <c r="N41" s="9"/>
    </row>
    <row r="42" spans="1:14" x14ac:dyDescent="0.3">
      <c r="A42" s="10">
        <v>30</v>
      </c>
      <c r="B42" s="71" t="s">
        <v>67</v>
      </c>
      <c r="C42" s="18" t="s">
        <v>68</v>
      </c>
      <c r="D42" s="70">
        <v>291684.06</v>
      </c>
      <c r="E42" s="21">
        <v>392.68</v>
      </c>
      <c r="F42" s="39">
        <v>9377.44</v>
      </c>
      <c r="G42" s="28">
        <f t="shared" si="0"/>
        <v>301454.18</v>
      </c>
      <c r="H42" s="26" t="s">
        <v>351</v>
      </c>
      <c r="I42" s="28">
        <f t="shared" si="1"/>
        <v>1665.4927071823204</v>
      </c>
      <c r="J42" s="19">
        <v>0</v>
      </c>
      <c r="K42" s="36">
        <f t="shared" si="2"/>
        <v>0</v>
      </c>
      <c r="L42" s="37"/>
      <c r="M42" s="37">
        <f t="shared" si="3"/>
        <v>0</v>
      </c>
      <c r="N42" s="9"/>
    </row>
    <row r="43" spans="1:14" x14ac:dyDescent="0.3">
      <c r="A43" s="10">
        <v>31</v>
      </c>
      <c r="B43" s="71" t="s">
        <v>69</v>
      </c>
      <c r="C43" s="18" t="s">
        <v>70</v>
      </c>
      <c r="D43" s="70">
        <v>116028.34</v>
      </c>
      <c r="E43" s="21">
        <v>124.85</v>
      </c>
      <c r="F43" s="39">
        <v>2733.76</v>
      </c>
      <c r="G43" s="28">
        <f t="shared" si="0"/>
        <v>118886.95</v>
      </c>
      <c r="H43" s="26" t="s">
        <v>352</v>
      </c>
      <c r="I43" s="28">
        <f t="shared" si="1"/>
        <v>1829.03</v>
      </c>
      <c r="J43" s="19">
        <v>0</v>
      </c>
      <c r="K43" s="36">
        <f t="shared" si="2"/>
        <v>0</v>
      </c>
      <c r="L43" s="37"/>
      <c r="M43" s="37">
        <f t="shared" si="3"/>
        <v>0</v>
      </c>
      <c r="N43" s="9"/>
    </row>
    <row r="44" spans="1:14" x14ac:dyDescent="0.3">
      <c r="A44" s="10">
        <v>32</v>
      </c>
      <c r="B44" s="71" t="s">
        <v>71</v>
      </c>
      <c r="C44" s="18" t="s">
        <v>72</v>
      </c>
      <c r="D44" s="70">
        <v>302172.65000000002</v>
      </c>
      <c r="E44" s="21">
        <v>391.24</v>
      </c>
      <c r="F44" s="39">
        <v>8349.2099999999991</v>
      </c>
      <c r="G44" s="28">
        <f t="shared" si="0"/>
        <v>310913.10000000003</v>
      </c>
      <c r="H44" s="26" t="s">
        <v>353</v>
      </c>
      <c r="I44" s="28">
        <f t="shared" si="1"/>
        <v>2801.0189189189191</v>
      </c>
      <c r="J44" s="19">
        <v>0</v>
      </c>
      <c r="K44" s="36">
        <f t="shared" si="2"/>
        <v>0</v>
      </c>
      <c r="L44" s="37"/>
      <c r="M44" s="37">
        <f t="shared" si="3"/>
        <v>0</v>
      </c>
      <c r="N44" s="9"/>
    </row>
    <row r="45" spans="1:14" x14ac:dyDescent="0.3">
      <c r="A45" s="10">
        <v>33</v>
      </c>
      <c r="B45" s="19">
        <v>1002000</v>
      </c>
      <c r="C45" s="18" t="s">
        <v>73</v>
      </c>
      <c r="D45" s="70">
        <v>435430.54</v>
      </c>
      <c r="E45" s="21">
        <v>525.89</v>
      </c>
      <c r="F45" s="39">
        <v>12274.79</v>
      </c>
      <c r="G45" s="28">
        <f t="shared" si="0"/>
        <v>448231.22</v>
      </c>
      <c r="H45" s="26" t="s">
        <v>354</v>
      </c>
      <c r="I45" s="28">
        <f t="shared" si="1"/>
        <v>1691.4385660377357</v>
      </c>
      <c r="J45" s="19">
        <v>0</v>
      </c>
      <c r="K45" s="36">
        <f t="shared" si="2"/>
        <v>0</v>
      </c>
      <c r="L45" s="37"/>
      <c r="M45" s="37">
        <f t="shared" si="3"/>
        <v>0</v>
      </c>
      <c r="N45" s="9"/>
    </row>
    <row r="46" spans="1:14" x14ac:dyDescent="0.3">
      <c r="A46" s="10">
        <v>34</v>
      </c>
      <c r="B46" s="19">
        <v>1003000</v>
      </c>
      <c r="C46" s="18" t="s">
        <v>74</v>
      </c>
      <c r="D46" s="70">
        <v>181410.61</v>
      </c>
      <c r="E46" s="21">
        <v>217.34</v>
      </c>
      <c r="F46" s="39">
        <v>4759.8599999999997</v>
      </c>
      <c r="G46" s="28">
        <f t="shared" si="0"/>
        <v>186387.80999999997</v>
      </c>
      <c r="H46" s="26" t="s">
        <v>355</v>
      </c>
      <c r="I46" s="28">
        <f t="shared" si="1"/>
        <v>1758.3755660377356</v>
      </c>
      <c r="J46" s="19">
        <v>1</v>
      </c>
      <c r="K46" s="36">
        <f t="shared" si="2"/>
        <v>1758.3755660377356</v>
      </c>
      <c r="L46" s="37"/>
      <c r="M46" s="37">
        <f t="shared" si="3"/>
        <v>1758.3755660377356</v>
      </c>
      <c r="N46" s="9"/>
    </row>
    <row r="47" spans="1:14" x14ac:dyDescent="0.3">
      <c r="A47" s="10">
        <v>35</v>
      </c>
      <c r="B47" s="19">
        <v>1101000</v>
      </c>
      <c r="C47" s="18" t="s">
        <v>75</v>
      </c>
      <c r="D47" s="70">
        <v>258037.75</v>
      </c>
      <c r="E47" s="21">
        <v>258.08</v>
      </c>
      <c r="F47" s="39">
        <v>5974.08</v>
      </c>
      <c r="G47" s="28">
        <f t="shared" si="0"/>
        <v>264269.90999999997</v>
      </c>
      <c r="H47" s="26" t="s">
        <v>356</v>
      </c>
      <c r="I47" s="28">
        <f t="shared" si="1"/>
        <v>2278.1888793103444</v>
      </c>
      <c r="J47" s="19">
        <v>1</v>
      </c>
      <c r="K47" s="36">
        <f t="shared" si="2"/>
        <v>2278.1888793103444</v>
      </c>
      <c r="L47" s="37"/>
      <c r="M47" s="37">
        <f t="shared" si="3"/>
        <v>2278.1888793103444</v>
      </c>
      <c r="N47" s="9"/>
    </row>
    <row r="48" spans="1:14" x14ac:dyDescent="0.3">
      <c r="A48" s="10">
        <v>36</v>
      </c>
      <c r="B48" s="19">
        <v>1104000</v>
      </c>
      <c r="C48" s="18" t="s">
        <v>76</v>
      </c>
      <c r="D48" s="70">
        <v>190829.79</v>
      </c>
      <c r="E48" s="21">
        <v>251.41</v>
      </c>
      <c r="F48" s="39">
        <v>5618.39</v>
      </c>
      <c r="G48" s="28">
        <f t="shared" si="0"/>
        <v>196699.59000000003</v>
      </c>
      <c r="H48" s="26" t="s">
        <v>322</v>
      </c>
      <c r="I48" s="28">
        <f t="shared" si="1"/>
        <v>1375.5216083916087</v>
      </c>
      <c r="J48" s="19">
        <v>2</v>
      </c>
      <c r="K48" s="36">
        <f t="shared" si="2"/>
        <v>2751.0432167832173</v>
      </c>
      <c r="L48" s="37"/>
      <c r="M48" s="37">
        <f t="shared" si="3"/>
        <v>2751.0432167832173</v>
      </c>
      <c r="N48" s="9"/>
    </row>
    <row r="49" spans="1:14" x14ac:dyDescent="0.3">
      <c r="A49" s="10">
        <v>37</v>
      </c>
      <c r="B49" s="19">
        <v>1106000</v>
      </c>
      <c r="C49" s="18" t="s">
        <v>77</v>
      </c>
      <c r="D49" s="70">
        <v>156291.99</v>
      </c>
      <c r="E49" s="21">
        <v>167.11</v>
      </c>
      <c r="F49" s="39">
        <v>3823.09</v>
      </c>
      <c r="G49" s="28">
        <f t="shared" si="0"/>
        <v>160282.18999999997</v>
      </c>
      <c r="H49" s="26" t="s">
        <v>357</v>
      </c>
      <c r="I49" s="28">
        <f t="shared" si="1"/>
        <v>1885.6728235294115</v>
      </c>
      <c r="J49" s="19">
        <v>0</v>
      </c>
      <c r="K49" s="36">
        <f t="shared" si="2"/>
        <v>0</v>
      </c>
      <c r="L49" s="37"/>
      <c r="M49" s="37">
        <f t="shared" si="3"/>
        <v>0</v>
      </c>
      <c r="N49" s="9"/>
    </row>
    <row r="50" spans="1:14" x14ac:dyDescent="0.3">
      <c r="A50" s="10">
        <v>38</v>
      </c>
      <c r="B50" s="19">
        <v>1201000</v>
      </c>
      <c r="C50" s="18" t="s">
        <v>78</v>
      </c>
      <c r="D50" s="70">
        <v>112379.5</v>
      </c>
      <c r="E50" s="21">
        <v>136.79</v>
      </c>
      <c r="F50" s="39">
        <v>2934.21</v>
      </c>
      <c r="G50" s="28">
        <f t="shared" si="0"/>
        <v>115450.5</v>
      </c>
      <c r="H50" s="26" t="s">
        <v>348</v>
      </c>
      <c r="I50" s="28">
        <f t="shared" si="1"/>
        <v>1443.1312499999999</v>
      </c>
      <c r="J50" s="19">
        <v>0</v>
      </c>
      <c r="K50" s="36">
        <f t="shared" si="2"/>
        <v>0</v>
      </c>
      <c r="L50" s="37"/>
      <c r="M50" s="37">
        <f t="shared" si="3"/>
        <v>0</v>
      </c>
      <c r="N50" s="9"/>
    </row>
    <row r="51" spans="1:14" x14ac:dyDescent="0.3">
      <c r="A51" s="10">
        <v>39</v>
      </c>
      <c r="B51" s="19">
        <v>1202000</v>
      </c>
      <c r="C51" s="18" t="s">
        <v>79</v>
      </c>
      <c r="D51" s="70">
        <v>344592.77</v>
      </c>
      <c r="E51" s="21">
        <v>486.6</v>
      </c>
      <c r="F51" s="39">
        <v>10766.32</v>
      </c>
      <c r="G51" s="28">
        <f t="shared" si="0"/>
        <v>355845.69</v>
      </c>
      <c r="H51" s="26" t="s">
        <v>358</v>
      </c>
      <c r="I51" s="28">
        <f t="shared" si="1"/>
        <v>1514.2369787234043</v>
      </c>
      <c r="J51" s="19">
        <v>0</v>
      </c>
      <c r="K51" s="36">
        <f t="shared" si="2"/>
        <v>0</v>
      </c>
      <c r="L51" s="37"/>
      <c r="M51" s="37">
        <f t="shared" si="3"/>
        <v>0</v>
      </c>
      <c r="N51" s="9"/>
    </row>
    <row r="52" spans="1:14" x14ac:dyDescent="0.3">
      <c r="A52" s="10">
        <v>40</v>
      </c>
      <c r="B52" s="19">
        <v>1203000</v>
      </c>
      <c r="C52" s="18" t="s">
        <v>80</v>
      </c>
      <c r="D52" s="70">
        <v>154464.87</v>
      </c>
      <c r="E52" s="21">
        <v>208.06</v>
      </c>
      <c r="F52" s="39">
        <v>5092.8</v>
      </c>
      <c r="G52" s="28">
        <f t="shared" si="0"/>
        <v>159765.72999999998</v>
      </c>
      <c r="H52" s="26" t="s">
        <v>359</v>
      </c>
      <c r="I52" s="28">
        <f t="shared" si="1"/>
        <v>1426.4797321428571</v>
      </c>
      <c r="J52" s="19">
        <v>0</v>
      </c>
      <c r="K52" s="36">
        <f t="shared" si="2"/>
        <v>0</v>
      </c>
      <c r="L52" s="37"/>
      <c r="M52" s="37">
        <f t="shared" si="3"/>
        <v>0</v>
      </c>
      <c r="N52" s="9"/>
    </row>
    <row r="53" spans="1:14" x14ac:dyDescent="0.3">
      <c r="A53" s="10">
        <v>41</v>
      </c>
      <c r="B53" s="19">
        <v>1204000</v>
      </c>
      <c r="C53" s="18" t="s">
        <v>81</v>
      </c>
      <c r="D53" s="70">
        <v>104022.49</v>
      </c>
      <c r="E53" s="21">
        <v>146.38999999999999</v>
      </c>
      <c r="F53" s="39">
        <v>3332.48</v>
      </c>
      <c r="G53" s="28">
        <f t="shared" si="0"/>
        <v>107501.36</v>
      </c>
      <c r="H53" s="26" t="s">
        <v>360</v>
      </c>
      <c r="I53" s="28">
        <f t="shared" si="1"/>
        <v>1181.3336263736264</v>
      </c>
      <c r="J53" s="19">
        <v>0</v>
      </c>
      <c r="K53" s="36">
        <f t="shared" si="2"/>
        <v>0</v>
      </c>
      <c r="L53" s="37"/>
      <c r="M53" s="37">
        <f t="shared" si="3"/>
        <v>0</v>
      </c>
      <c r="N53" s="9"/>
    </row>
    <row r="54" spans="1:14" x14ac:dyDescent="0.3">
      <c r="A54" s="10">
        <v>42</v>
      </c>
      <c r="B54" s="19">
        <v>1304000</v>
      </c>
      <c r="C54" s="18" t="s">
        <v>82</v>
      </c>
      <c r="D54" s="70">
        <v>107251.94</v>
      </c>
      <c r="E54" s="21">
        <v>165.11</v>
      </c>
      <c r="F54" s="39">
        <v>3709.34</v>
      </c>
      <c r="G54" s="28">
        <f t="shared" si="0"/>
        <v>111126.39</v>
      </c>
      <c r="H54" s="26" t="s">
        <v>361</v>
      </c>
      <c r="I54" s="28">
        <f t="shared" si="1"/>
        <v>1248.6111235955057</v>
      </c>
      <c r="J54" s="19">
        <v>0</v>
      </c>
      <c r="K54" s="36">
        <f t="shared" si="2"/>
        <v>0</v>
      </c>
      <c r="L54" s="37"/>
      <c r="M54" s="37">
        <f t="shared" si="3"/>
        <v>0</v>
      </c>
      <c r="N54" s="9"/>
    </row>
    <row r="55" spans="1:14" x14ac:dyDescent="0.3">
      <c r="A55" s="10">
        <v>43</v>
      </c>
      <c r="B55" s="19">
        <v>1305000</v>
      </c>
      <c r="C55" s="18" t="s">
        <v>83</v>
      </c>
      <c r="D55" s="70">
        <v>209582.52</v>
      </c>
      <c r="E55" s="21">
        <v>263.51</v>
      </c>
      <c r="F55" s="39">
        <v>5595.44</v>
      </c>
      <c r="G55" s="28">
        <f t="shared" si="0"/>
        <v>215441.47</v>
      </c>
      <c r="H55" s="26" t="s">
        <v>362</v>
      </c>
      <c r="I55" s="28">
        <f t="shared" si="1"/>
        <v>1696.3895275590551</v>
      </c>
      <c r="J55" s="19">
        <v>0</v>
      </c>
      <c r="K55" s="36">
        <f t="shared" si="2"/>
        <v>0</v>
      </c>
      <c r="L55" s="37"/>
      <c r="M55" s="37">
        <f t="shared" si="3"/>
        <v>0</v>
      </c>
      <c r="N55" s="9"/>
    </row>
    <row r="56" spans="1:14" x14ac:dyDescent="0.3">
      <c r="A56" s="10">
        <v>44</v>
      </c>
      <c r="B56" s="19">
        <v>1402000</v>
      </c>
      <c r="C56" s="18" t="s">
        <v>84</v>
      </c>
      <c r="D56" s="70">
        <v>667146.21</v>
      </c>
      <c r="E56" s="21">
        <v>920.03</v>
      </c>
      <c r="F56" s="39">
        <v>20639.189999999999</v>
      </c>
      <c r="G56" s="28">
        <f t="shared" si="0"/>
        <v>688705.42999999993</v>
      </c>
      <c r="H56" s="26" t="s">
        <v>363</v>
      </c>
      <c r="I56" s="28">
        <f t="shared" si="1"/>
        <v>2200.3368370607027</v>
      </c>
      <c r="J56" s="19">
        <v>2</v>
      </c>
      <c r="K56" s="36">
        <f t="shared" si="2"/>
        <v>4400.6736741214054</v>
      </c>
      <c r="L56" s="37"/>
      <c r="M56" s="37">
        <f t="shared" si="3"/>
        <v>4400.6736741214054</v>
      </c>
      <c r="N56" s="9"/>
    </row>
    <row r="57" spans="1:14" x14ac:dyDescent="0.3">
      <c r="A57" s="10">
        <v>45</v>
      </c>
      <c r="B57" s="19">
        <v>1408000</v>
      </c>
      <c r="C57" s="18" t="s">
        <v>85</v>
      </c>
      <c r="D57" s="70">
        <v>223793.9</v>
      </c>
      <c r="E57" s="21">
        <v>299.33999999999997</v>
      </c>
      <c r="F57" s="39">
        <v>6778.92</v>
      </c>
      <c r="G57" s="28">
        <f t="shared" si="0"/>
        <v>230872.16</v>
      </c>
      <c r="H57" s="26" t="s">
        <v>364</v>
      </c>
      <c r="I57" s="28">
        <f t="shared" si="1"/>
        <v>2263.4525490196079</v>
      </c>
      <c r="J57" s="19">
        <v>0</v>
      </c>
      <c r="K57" s="36">
        <f t="shared" si="2"/>
        <v>0</v>
      </c>
      <c r="L57" s="37"/>
      <c r="M57" s="37">
        <f t="shared" si="3"/>
        <v>0</v>
      </c>
      <c r="N57" s="9"/>
    </row>
    <row r="58" spans="1:14" x14ac:dyDescent="0.3">
      <c r="A58" s="10">
        <v>46</v>
      </c>
      <c r="B58" s="19">
        <v>1503000</v>
      </c>
      <c r="C58" s="18" t="s">
        <v>86</v>
      </c>
      <c r="D58" s="70">
        <v>102942.1</v>
      </c>
      <c r="E58" s="21">
        <v>140.03</v>
      </c>
      <c r="F58" s="39">
        <v>3244.2</v>
      </c>
      <c r="G58" s="28">
        <f t="shared" si="0"/>
        <v>106326.33</v>
      </c>
      <c r="H58" s="26" t="s">
        <v>365</v>
      </c>
      <c r="I58" s="28">
        <f t="shared" si="1"/>
        <v>1096.147731958763</v>
      </c>
      <c r="J58" s="19">
        <v>0</v>
      </c>
      <c r="K58" s="36">
        <f t="shared" si="2"/>
        <v>0</v>
      </c>
      <c r="L58" s="37"/>
      <c r="M58" s="37">
        <f t="shared" si="3"/>
        <v>0</v>
      </c>
      <c r="N58" s="9"/>
    </row>
    <row r="59" spans="1:14" x14ac:dyDescent="0.3">
      <c r="A59" s="10">
        <v>47</v>
      </c>
      <c r="B59" s="19">
        <v>1505000</v>
      </c>
      <c r="C59" s="18" t="s">
        <v>87</v>
      </c>
      <c r="D59" s="70">
        <v>100277.88</v>
      </c>
      <c r="E59" s="21">
        <v>134.25</v>
      </c>
      <c r="F59" s="39">
        <v>2927.04</v>
      </c>
      <c r="G59" s="28">
        <f t="shared" si="0"/>
        <v>103339.17</v>
      </c>
      <c r="H59" s="26" t="s">
        <v>328</v>
      </c>
      <c r="I59" s="28">
        <f t="shared" si="1"/>
        <v>1519.6936764705881</v>
      </c>
      <c r="J59" s="19">
        <v>0</v>
      </c>
      <c r="K59" s="36">
        <f t="shared" si="2"/>
        <v>0</v>
      </c>
      <c r="L59" s="37"/>
      <c r="M59" s="37">
        <f t="shared" si="3"/>
        <v>0</v>
      </c>
      <c r="N59" s="9"/>
    </row>
    <row r="60" spans="1:14" x14ac:dyDescent="0.3">
      <c r="A60" s="10">
        <v>48</v>
      </c>
      <c r="B60" s="19">
        <v>1507000</v>
      </c>
      <c r="C60" s="18" t="s">
        <v>88</v>
      </c>
      <c r="D60" s="70">
        <v>601067.98</v>
      </c>
      <c r="E60" s="21">
        <v>759.97</v>
      </c>
      <c r="F60" s="39">
        <v>17628.77</v>
      </c>
      <c r="G60" s="28">
        <f t="shared" si="0"/>
        <v>619456.72</v>
      </c>
      <c r="H60" s="26" t="s">
        <v>366</v>
      </c>
      <c r="I60" s="28">
        <f t="shared" si="1"/>
        <v>1790.3373410404624</v>
      </c>
      <c r="J60" s="19">
        <v>6</v>
      </c>
      <c r="K60" s="36">
        <f t="shared" si="2"/>
        <v>10742.024046242776</v>
      </c>
      <c r="L60" s="37"/>
      <c r="M60" s="37">
        <f t="shared" si="3"/>
        <v>10742.024046242776</v>
      </c>
      <c r="N60" s="9"/>
    </row>
    <row r="61" spans="1:14" x14ac:dyDescent="0.3">
      <c r="A61" s="10">
        <v>49</v>
      </c>
      <c r="B61" s="19">
        <v>1601000</v>
      </c>
      <c r="C61" s="18" t="s">
        <v>89</v>
      </c>
      <c r="D61" s="70">
        <v>134659.13</v>
      </c>
      <c r="E61" s="21">
        <v>184.86</v>
      </c>
      <c r="F61" s="39">
        <v>4283.67</v>
      </c>
      <c r="G61" s="28">
        <f t="shared" si="0"/>
        <v>139127.66</v>
      </c>
      <c r="H61" s="26" t="s">
        <v>367</v>
      </c>
      <c r="I61" s="28">
        <f t="shared" si="1"/>
        <v>1121.9972580645162</v>
      </c>
      <c r="J61" s="19">
        <v>0</v>
      </c>
      <c r="K61" s="36">
        <f t="shared" si="2"/>
        <v>0</v>
      </c>
      <c r="L61" s="37"/>
      <c r="M61" s="37">
        <f t="shared" si="3"/>
        <v>0</v>
      </c>
      <c r="N61" s="9"/>
    </row>
    <row r="62" spans="1:14" x14ac:dyDescent="0.3">
      <c r="A62" s="10">
        <v>50</v>
      </c>
      <c r="B62" s="19">
        <v>1602000</v>
      </c>
      <c r="C62" s="20" t="s">
        <v>90</v>
      </c>
      <c r="D62" s="70">
        <v>379690.04</v>
      </c>
      <c r="E62" s="21">
        <v>512.35</v>
      </c>
      <c r="F62" s="39">
        <v>11737.73</v>
      </c>
      <c r="G62" s="28">
        <f t="shared" si="0"/>
        <v>391940.11999999994</v>
      </c>
      <c r="H62" s="26" t="s">
        <v>368</v>
      </c>
      <c r="I62" s="28">
        <f t="shared" si="1"/>
        <v>1360.9031944444441</v>
      </c>
      <c r="J62" s="19">
        <v>3</v>
      </c>
      <c r="K62" s="36">
        <f t="shared" si="2"/>
        <v>4082.7095833333324</v>
      </c>
      <c r="L62" s="37"/>
      <c r="M62" s="37">
        <f t="shared" si="3"/>
        <v>4082.7095833333324</v>
      </c>
      <c r="N62" s="9"/>
    </row>
    <row r="63" spans="1:14" x14ac:dyDescent="0.3">
      <c r="A63" s="10">
        <v>51</v>
      </c>
      <c r="B63" s="19">
        <v>1603000</v>
      </c>
      <c r="C63" s="18" t="s">
        <v>91</v>
      </c>
      <c r="D63" s="70">
        <v>455644.59</v>
      </c>
      <c r="E63" s="21">
        <v>705.97</v>
      </c>
      <c r="F63" s="39">
        <v>16853.45</v>
      </c>
      <c r="G63" s="28">
        <f t="shared" si="0"/>
        <v>473204.01</v>
      </c>
      <c r="H63" s="26" t="s">
        <v>369</v>
      </c>
      <c r="I63" s="28">
        <f t="shared" si="1"/>
        <v>1156.9780195599021</v>
      </c>
      <c r="J63" s="19">
        <v>9</v>
      </c>
      <c r="K63" s="36">
        <f t="shared" si="2"/>
        <v>10412.802176039118</v>
      </c>
      <c r="L63" s="37"/>
      <c r="M63" s="37">
        <f t="shared" si="3"/>
        <v>10412.802176039118</v>
      </c>
      <c r="N63" s="9"/>
    </row>
    <row r="64" spans="1:14" x14ac:dyDescent="0.3">
      <c r="A64" s="10">
        <v>52</v>
      </c>
      <c r="B64" s="19">
        <v>1605000</v>
      </c>
      <c r="C64" s="18" t="s">
        <v>92</v>
      </c>
      <c r="D64" s="70">
        <v>186247.06</v>
      </c>
      <c r="E64" s="21">
        <v>210.77</v>
      </c>
      <c r="F64" s="39">
        <v>4909.62</v>
      </c>
      <c r="G64" s="28">
        <f t="shared" si="0"/>
        <v>191367.44999999998</v>
      </c>
      <c r="H64" s="26" t="s">
        <v>370</v>
      </c>
      <c r="I64" s="28">
        <f t="shared" si="1"/>
        <v>1755.6646788990824</v>
      </c>
      <c r="J64" s="19">
        <v>0</v>
      </c>
      <c r="K64" s="36">
        <f t="shared" si="2"/>
        <v>0</v>
      </c>
      <c r="L64" s="37"/>
      <c r="M64" s="37">
        <f t="shared" si="3"/>
        <v>0</v>
      </c>
      <c r="N64" s="9"/>
    </row>
    <row r="65" spans="1:14" x14ac:dyDescent="0.3">
      <c r="A65" s="10">
        <v>53</v>
      </c>
      <c r="B65" s="19">
        <v>1608000</v>
      </c>
      <c r="C65" s="18" t="s">
        <v>93</v>
      </c>
      <c r="D65" s="70">
        <v>1372452.73</v>
      </c>
      <c r="E65" s="21">
        <v>2182.29</v>
      </c>
      <c r="F65" s="39">
        <v>48395.44</v>
      </c>
      <c r="G65" s="28">
        <f t="shared" si="0"/>
        <v>1423030.46</v>
      </c>
      <c r="H65" s="26" t="s">
        <v>371</v>
      </c>
      <c r="I65" s="28">
        <f t="shared" si="1"/>
        <v>1420.1900798403194</v>
      </c>
      <c r="J65" s="19">
        <v>8</v>
      </c>
      <c r="K65" s="36">
        <f t="shared" si="2"/>
        <v>11361.520638722555</v>
      </c>
      <c r="L65" s="37"/>
      <c r="M65" s="37">
        <f t="shared" si="3"/>
        <v>11361.520638722555</v>
      </c>
      <c r="N65" s="9"/>
    </row>
    <row r="66" spans="1:14" x14ac:dyDescent="0.3">
      <c r="A66" s="10">
        <v>54</v>
      </c>
      <c r="B66" s="19">
        <v>1611000</v>
      </c>
      <c r="C66" s="18" t="s">
        <v>94</v>
      </c>
      <c r="D66" s="70">
        <v>729464.77</v>
      </c>
      <c r="E66" s="21">
        <v>1083.08</v>
      </c>
      <c r="F66" s="39">
        <v>25974.44</v>
      </c>
      <c r="G66" s="28">
        <f t="shared" si="0"/>
        <v>756522.28999999992</v>
      </c>
      <c r="H66" s="26" t="s">
        <v>372</v>
      </c>
      <c r="I66" s="28">
        <f t="shared" si="1"/>
        <v>1216.2737781350481</v>
      </c>
      <c r="J66" s="19">
        <v>1</v>
      </c>
      <c r="K66" s="36">
        <f t="shared" si="2"/>
        <v>1216.2737781350481</v>
      </c>
      <c r="L66" s="37"/>
      <c r="M66" s="37">
        <f t="shared" si="3"/>
        <v>1216.2737781350481</v>
      </c>
      <c r="N66" s="9"/>
    </row>
    <row r="67" spans="1:14" x14ac:dyDescent="0.3">
      <c r="A67" s="10">
        <v>55</v>
      </c>
      <c r="B67" s="19">
        <v>1612000</v>
      </c>
      <c r="C67" s="18" t="s">
        <v>95</v>
      </c>
      <c r="D67" s="70">
        <v>464886.85</v>
      </c>
      <c r="E67" s="21">
        <v>748.92</v>
      </c>
      <c r="F67" s="39">
        <v>17731.89</v>
      </c>
      <c r="G67" s="28">
        <f t="shared" si="0"/>
        <v>483367.66</v>
      </c>
      <c r="H67" s="26" t="s">
        <v>373</v>
      </c>
      <c r="I67" s="28">
        <f t="shared" si="1"/>
        <v>1242.590385604113</v>
      </c>
      <c r="J67" s="19">
        <v>1</v>
      </c>
      <c r="K67" s="36">
        <f t="shared" si="2"/>
        <v>1242.590385604113</v>
      </c>
      <c r="L67" s="37"/>
      <c r="M67" s="37">
        <f t="shared" si="3"/>
        <v>1242.590385604113</v>
      </c>
      <c r="N67" s="9"/>
    </row>
    <row r="68" spans="1:14" x14ac:dyDescent="0.3">
      <c r="A68" s="10">
        <v>56</v>
      </c>
      <c r="B68" s="19">
        <v>1613000</v>
      </c>
      <c r="C68" s="18" t="s">
        <v>96</v>
      </c>
      <c r="D68" s="70">
        <v>181852.76</v>
      </c>
      <c r="E68" s="21">
        <v>228.8</v>
      </c>
      <c r="F68" s="39">
        <v>5248.3</v>
      </c>
      <c r="G68" s="28">
        <f t="shared" si="0"/>
        <v>187329.86</v>
      </c>
      <c r="H68" s="26" t="s">
        <v>374</v>
      </c>
      <c r="I68" s="28">
        <f t="shared" si="1"/>
        <v>1283.0812328767122</v>
      </c>
      <c r="J68" s="19">
        <v>0</v>
      </c>
      <c r="K68" s="36">
        <f t="shared" si="2"/>
        <v>0</v>
      </c>
      <c r="L68" s="37"/>
      <c r="M68" s="37">
        <f t="shared" si="3"/>
        <v>0</v>
      </c>
      <c r="N68" s="9"/>
    </row>
    <row r="69" spans="1:14" x14ac:dyDescent="0.3">
      <c r="A69" s="10">
        <v>57</v>
      </c>
      <c r="B69" s="19">
        <v>1701000</v>
      </c>
      <c r="C69" s="18" t="s">
        <v>97</v>
      </c>
      <c r="D69" s="70">
        <v>695416</v>
      </c>
      <c r="E69" s="21">
        <v>957.96</v>
      </c>
      <c r="F69" s="39">
        <v>22594.06</v>
      </c>
      <c r="G69" s="28">
        <f t="shared" si="0"/>
        <v>718968.02</v>
      </c>
      <c r="H69" s="26" t="s">
        <v>375</v>
      </c>
      <c r="I69" s="28">
        <f t="shared" si="1"/>
        <v>1597.7067111111112</v>
      </c>
      <c r="J69" s="19">
        <v>4</v>
      </c>
      <c r="K69" s="36">
        <f t="shared" si="2"/>
        <v>6390.8268444444448</v>
      </c>
      <c r="L69" s="37"/>
      <c r="M69" s="37">
        <f t="shared" si="3"/>
        <v>6390.8268444444448</v>
      </c>
      <c r="N69" s="9"/>
    </row>
    <row r="70" spans="1:14" x14ac:dyDescent="0.3">
      <c r="A70" s="10">
        <v>58</v>
      </c>
      <c r="B70" s="19">
        <v>1702000</v>
      </c>
      <c r="C70" s="18" t="s">
        <v>98</v>
      </c>
      <c r="D70" s="70">
        <v>182103.96</v>
      </c>
      <c r="E70" s="21">
        <v>227.92</v>
      </c>
      <c r="F70" s="39">
        <v>5330.26</v>
      </c>
      <c r="G70" s="28">
        <f t="shared" si="0"/>
        <v>187662.14</v>
      </c>
      <c r="H70" s="26" t="s">
        <v>376</v>
      </c>
      <c r="I70" s="28">
        <f t="shared" si="1"/>
        <v>1251.0809333333334</v>
      </c>
      <c r="J70" s="19">
        <v>2</v>
      </c>
      <c r="K70" s="36">
        <f t="shared" si="2"/>
        <v>2502.1618666666668</v>
      </c>
      <c r="L70" s="37"/>
      <c r="M70" s="37">
        <f t="shared" si="3"/>
        <v>2502.1618666666668</v>
      </c>
      <c r="N70" s="9"/>
    </row>
    <row r="71" spans="1:14" x14ac:dyDescent="0.3">
      <c r="A71" s="10">
        <v>59</v>
      </c>
      <c r="B71" s="19">
        <v>1703000</v>
      </c>
      <c r="C71" s="18" t="s">
        <v>99</v>
      </c>
      <c r="D71" s="70">
        <v>165763.5</v>
      </c>
      <c r="E71" s="21">
        <v>189.83</v>
      </c>
      <c r="F71" s="39">
        <v>4418.92</v>
      </c>
      <c r="G71" s="28">
        <f t="shared" si="0"/>
        <v>170372.25</v>
      </c>
      <c r="H71" s="26" t="s">
        <v>377</v>
      </c>
      <c r="I71" s="28">
        <f t="shared" si="1"/>
        <v>1577.5208333333333</v>
      </c>
      <c r="J71" s="19">
        <v>0</v>
      </c>
      <c r="K71" s="36">
        <f t="shared" si="2"/>
        <v>0</v>
      </c>
      <c r="L71" s="37"/>
      <c r="M71" s="37">
        <f t="shared" si="3"/>
        <v>0</v>
      </c>
      <c r="N71" s="9"/>
    </row>
    <row r="72" spans="1:14" x14ac:dyDescent="0.3">
      <c r="A72" s="10">
        <v>60</v>
      </c>
      <c r="B72" s="19">
        <v>1704000</v>
      </c>
      <c r="C72" s="18" t="s">
        <v>100</v>
      </c>
      <c r="D72" s="70">
        <v>129222.17</v>
      </c>
      <c r="E72" s="21">
        <v>127.54</v>
      </c>
      <c r="F72" s="39">
        <v>3048.38</v>
      </c>
      <c r="G72" s="28">
        <f t="shared" si="0"/>
        <v>132398.09</v>
      </c>
      <c r="H72" s="26" t="s">
        <v>340</v>
      </c>
      <c r="I72" s="28">
        <f t="shared" si="1"/>
        <v>1471.0898888888889</v>
      </c>
      <c r="J72" s="19">
        <v>4</v>
      </c>
      <c r="K72" s="36">
        <f t="shared" si="2"/>
        <v>5884.3595555555557</v>
      </c>
      <c r="L72" s="37"/>
      <c r="M72" s="37">
        <f t="shared" si="3"/>
        <v>5884.3595555555557</v>
      </c>
      <c r="N72" s="9"/>
    </row>
    <row r="73" spans="1:14" x14ac:dyDescent="0.3">
      <c r="A73" s="10">
        <v>61</v>
      </c>
      <c r="B73" s="19">
        <v>1705000</v>
      </c>
      <c r="C73" s="18" t="s">
        <v>101</v>
      </c>
      <c r="D73" s="70">
        <v>1238172.1100000001</v>
      </c>
      <c r="E73" s="21">
        <v>1716.83</v>
      </c>
      <c r="F73" s="39">
        <v>38209.21</v>
      </c>
      <c r="G73" s="28">
        <f t="shared" si="0"/>
        <v>1278098.1500000001</v>
      </c>
      <c r="H73" s="26" t="s">
        <v>378</v>
      </c>
      <c r="I73" s="28">
        <f t="shared" si="1"/>
        <v>1710.9747657295852</v>
      </c>
      <c r="J73" s="19">
        <v>1</v>
      </c>
      <c r="K73" s="36">
        <f t="shared" si="2"/>
        <v>1710.9747657295852</v>
      </c>
      <c r="L73" s="37"/>
      <c r="M73" s="37">
        <f t="shared" si="3"/>
        <v>1710.9747657295852</v>
      </c>
      <c r="N73" s="9"/>
    </row>
    <row r="74" spans="1:14" x14ac:dyDescent="0.3">
      <c r="A74" s="10">
        <v>62</v>
      </c>
      <c r="B74" s="19">
        <v>1802000</v>
      </c>
      <c r="C74" s="18" t="s">
        <v>102</v>
      </c>
      <c r="D74" s="70">
        <v>147922.26</v>
      </c>
      <c r="E74" s="21">
        <v>185.2</v>
      </c>
      <c r="F74" s="39">
        <v>3994.08</v>
      </c>
      <c r="G74" s="28">
        <f t="shared" si="0"/>
        <v>152101.54</v>
      </c>
      <c r="H74" s="26" t="s">
        <v>328</v>
      </c>
      <c r="I74" s="28">
        <f t="shared" si="1"/>
        <v>2236.7873529411768</v>
      </c>
      <c r="J74" s="19">
        <v>0</v>
      </c>
      <c r="K74" s="36">
        <f t="shared" si="2"/>
        <v>0</v>
      </c>
      <c r="L74" s="37"/>
      <c r="M74" s="37">
        <f t="shared" si="3"/>
        <v>0</v>
      </c>
      <c r="N74" s="9"/>
    </row>
    <row r="75" spans="1:14" x14ac:dyDescent="0.3">
      <c r="A75" s="10">
        <v>63</v>
      </c>
      <c r="B75" s="19">
        <v>1803000</v>
      </c>
      <c r="C75" s="18" t="s">
        <v>103</v>
      </c>
      <c r="D75" s="70">
        <v>1463263.28</v>
      </c>
      <c r="E75" s="21">
        <v>1871.24</v>
      </c>
      <c r="F75" s="39">
        <v>43500.11</v>
      </c>
      <c r="G75" s="28">
        <f t="shared" si="0"/>
        <v>1508634.6300000001</v>
      </c>
      <c r="H75" s="26" t="s">
        <v>379</v>
      </c>
      <c r="I75" s="28">
        <f t="shared" si="1"/>
        <v>2465.0892647058827</v>
      </c>
      <c r="J75" s="19">
        <v>7</v>
      </c>
      <c r="K75" s="36">
        <f t="shared" si="2"/>
        <v>17255.624852941179</v>
      </c>
      <c r="L75" s="37"/>
      <c r="M75" s="37">
        <f t="shared" si="3"/>
        <v>17255.624852941179</v>
      </c>
      <c r="N75" s="9"/>
    </row>
    <row r="76" spans="1:14" x14ac:dyDescent="0.3">
      <c r="A76" s="10">
        <v>64</v>
      </c>
      <c r="B76" s="19">
        <v>1804000</v>
      </c>
      <c r="C76" s="20" t="s">
        <v>104</v>
      </c>
      <c r="D76" s="70">
        <v>886477.24</v>
      </c>
      <c r="E76" s="21">
        <v>1220.97</v>
      </c>
      <c r="F76" s="39">
        <v>28471.89</v>
      </c>
      <c r="G76" s="28">
        <f t="shared" si="0"/>
        <v>916170.1</v>
      </c>
      <c r="H76" s="26" t="s">
        <v>380</v>
      </c>
      <c r="I76" s="28">
        <f t="shared" si="1"/>
        <v>1996.0132897603485</v>
      </c>
      <c r="J76" s="19">
        <v>0</v>
      </c>
      <c r="K76" s="36">
        <f t="shared" si="2"/>
        <v>0</v>
      </c>
      <c r="L76" s="37"/>
      <c r="M76" s="37">
        <f t="shared" si="3"/>
        <v>0</v>
      </c>
      <c r="N76" s="9"/>
    </row>
    <row r="77" spans="1:14" x14ac:dyDescent="0.3">
      <c r="A77" s="10">
        <v>65</v>
      </c>
      <c r="B77" s="19">
        <v>1901000</v>
      </c>
      <c r="C77" s="18" t="s">
        <v>105</v>
      </c>
      <c r="D77" s="70">
        <v>165895.07999999999</v>
      </c>
      <c r="E77" s="21">
        <v>204.71</v>
      </c>
      <c r="F77" s="39">
        <v>3930.2</v>
      </c>
      <c r="G77" s="28">
        <f t="shared" si="0"/>
        <v>170029.99</v>
      </c>
      <c r="H77" s="26" t="s">
        <v>381</v>
      </c>
      <c r="I77" s="28">
        <f t="shared" si="1"/>
        <v>1977.0929069767442</v>
      </c>
      <c r="J77" s="19">
        <v>0</v>
      </c>
      <c r="K77" s="36">
        <f t="shared" si="2"/>
        <v>0</v>
      </c>
      <c r="L77" s="37"/>
      <c r="M77" s="37">
        <f t="shared" si="3"/>
        <v>0</v>
      </c>
      <c r="N77" s="9"/>
    </row>
    <row r="78" spans="1:14" x14ac:dyDescent="0.3">
      <c r="A78" s="10">
        <v>66</v>
      </c>
      <c r="B78" s="19">
        <v>1905000</v>
      </c>
      <c r="C78" s="18" t="s">
        <v>106</v>
      </c>
      <c r="D78" s="70">
        <v>610267.02</v>
      </c>
      <c r="E78" s="21">
        <v>809.72</v>
      </c>
      <c r="F78" s="39">
        <v>18763.97</v>
      </c>
      <c r="G78" s="28">
        <f t="shared" ref="G78:G141" si="4">SUM(D78:F78)</f>
        <v>629840.71</v>
      </c>
      <c r="H78" s="26" t="s">
        <v>382</v>
      </c>
      <c r="I78" s="28">
        <f t="shared" ref="I78:I141" si="5">SUM(G78/H78)</f>
        <v>1631.7116839378236</v>
      </c>
      <c r="J78" s="19">
        <v>0</v>
      </c>
      <c r="K78" s="36">
        <f t="shared" ref="K78:K141" si="6">SUM(J78*I78)</f>
        <v>0</v>
      </c>
      <c r="L78" s="37"/>
      <c r="M78" s="37">
        <f t="shared" si="3"/>
        <v>0</v>
      </c>
      <c r="N78" s="9"/>
    </row>
    <row r="79" spans="1:14" x14ac:dyDescent="0.3">
      <c r="A79" s="10">
        <v>67</v>
      </c>
      <c r="B79" s="19">
        <v>2002000</v>
      </c>
      <c r="C79" s="18" t="s">
        <v>107</v>
      </c>
      <c r="D79" s="70">
        <v>247437.16</v>
      </c>
      <c r="E79" s="21">
        <v>244.21</v>
      </c>
      <c r="F79" s="39">
        <v>5520.57</v>
      </c>
      <c r="G79" s="28">
        <f t="shared" si="4"/>
        <v>253201.94</v>
      </c>
      <c r="H79" s="26" t="s">
        <v>351</v>
      </c>
      <c r="I79" s="28">
        <f t="shared" si="5"/>
        <v>1398.9057458563536</v>
      </c>
      <c r="J79" s="19">
        <v>0</v>
      </c>
      <c r="K79" s="36">
        <f t="shared" si="6"/>
        <v>0</v>
      </c>
      <c r="L79" s="37"/>
      <c r="M79" s="37">
        <f t="shared" ref="M79:M143" si="7">K79-L79</f>
        <v>0</v>
      </c>
      <c r="N79" s="9"/>
    </row>
    <row r="80" spans="1:14" x14ac:dyDescent="0.3">
      <c r="A80" s="10">
        <v>68</v>
      </c>
      <c r="B80" s="19">
        <v>2104000</v>
      </c>
      <c r="C80" s="18" t="s">
        <v>108</v>
      </c>
      <c r="D80" s="70">
        <v>372174.99</v>
      </c>
      <c r="E80" s="21">
        <v>399.55</v>
      </c>
      <c r="F80" s="39">
        <v>8755.2199999999993</v>
      </c>
      <c r="G80" s="28">
        <f t="shared" si="4"/>
        <v>381329.75999999995</v>
      </c>
      <c r="H80" s="26" t="s">
        <v>383</v>
      </c>
      <c r="I80" s="28">
        <f t="shared" si="5"/>
        <v>2325.181463414634</v>
      </c>
      <c r="J80" s="19">
        <v>0</v>
      </c>
      <c r="K80" s="36">
        <f t="shared" si="6"/>
        <v>0</v>
      </c>
      <c r="L80" s="37"/>
      <c r="M80" s="37">
        <f t="shared" si="7"/>
        <v>0</v>
      </c>
      <c r="N80" s="9"/>
    </row>
    <row r="81" spans="1:14" x14ac:dyDescent="0.3">
      <c r="A81" s="10">
        <v>69</v>
      </c>
      <c r="B81" s="19">
        <v>2105000</v>
      </c>
      <c r="C81" s="18" t="s">
        <v>109</v>
      </c>
      <c r="D81" s="70">
        <v>315657.15999999997</v>
      </c>
      <c r="E81" s="21">
        <v>412.32</v>
      </c>
      <c r="F81" s="39">
        <v>8933.26</v>
      </c>
      <c r="G81" s="28">
        <f t="shared" si="4"/>
        <v>325002.74</v>
      </c>
      <c r="H81" s="26" t="s">
        <v>384</v>
      </c>
      <c r="I81" s="28">
        <f t="shared" si="5"/>
        <v>1993.8818404907975</v>
      </c>
      <c r="J81" s="19">
        <v>6</v>
      </c>
      <c r="K81" s="36">
        <f t="shared" si="6"/>
        <v>11963.291042944784</v>
      </c>
      <c r="L81" s="37"/>
      <c r="M81" s="37">
        <f t="shared" si="7"/>
        <v>11963.291042944784</v>
      </c>
      <c r="N81" s="9"/>
    </row>
    <row r="82" spans="1:14" x14ac:dyDescent="0.3">
      <c r="A82" s="10">
        <v>70</v>
      </c>
      <c r="B82" s="19">
        <v>2202000</v>
      </c>
      <c r="C82" s="18" t="s">
        <v>110</v>
      </c>
      <c r="D82" s="70">
        <v>256430.68</v>
      </c>
      <c r="E82" s="21">
        <v>325.22000000000003</v>
      </c>
      <c r="F82" s="39">
        <v>7576.19</v>
      </c>
      <c r="G82" s="28">
        <f t="shared" si="4"/>
        <v>264332.08999999997</v>
      </c>
      <c r="H82" s="26" t="s">
        <v>385</v>
      </c>
      <c r="I82" s="28">
        <f t="shared" si="5"/>
        <v>1493.4016384180788</v>
      </c>
      <c r="J82" s="19">
        <v>0</v>
      </c>
      <c r="K82" s="36">
        <f t="shared" si="6"/>
        <v>0</v>
      </c>
      <c r="L82" s="37"/>
      <c r="M82" s="37">
        <f t="shared" si="7"/>
        <v>0</v>
      </c>
      <c r="N82" s="9"/>
    </row>
    <row r="83" spans="1:14" x14ac:dyDescent="0.3">
      <c r="A83" s="10">
        <v>71</v>
      </c>
      <c r="B83" s="19">
        <v>2203000</v>
      </c>
      <c r="C83" s="18" t="s">
        <v>111</v>
      </c>
      <c r="D83" s="70">
        <v>395999.64</v>
      </c>
      <c r="E83" s="21">
        <v>568.5</v>
      </c>
      <c r="F83" s="39">
        <v>12646.13</v>
      </c>
      <c r="G83" s="28">
        <f t="shared" si="4"/>
        <v>409214.27</v>
      </c>
      <c r="H83" s="26" t="s">
        <v>386</v>
      </c>
      <c r="I83" s="28">
        <f t="shared" si="5"/>
        <v>1894.5105092592594</v>
      </c>
      <c r="J83" s="19">
        <v>0</v>
      </c>
      <c r="K83" s="36">
        <f t="shared" si="6"/>
        <v>0</v>
      </c>
      <c r="L83" s="37"/>
      <c r="M83" s="37">
        <f t="shared" si="7"/>
        <v>0</v>
      </c>
      <c r="N83" s="9"/>
    </row>
    <row r="84" spans="1:14" x14ac:dyDescent="0.3">
      <c r="A84" s="10">
        <v>72</v>
      </c>
      <c r="B84" s="19">
        <v>2301000</v>
      </c>
      <c r="C84" s="18" t="s">
        <v>112</v>
      </c>
      <c r="D84" s="70">
        <v>2225844.04</v>
      </c>
      <c r="E84" s="21">
        <v>3232.15</v>
      </c>
      <c r="F84" s="39">
        <v>74574.679999999993</v>
      </c>
      <c r="G84" s="28">
        <f t="shared" si="4"/>
        <v>2303650.87</v>
      </c>
      <c r="H84" s="27" t="s">
        <v>387</v>
      </c>
      <c r="I84" s="28">
        <f t="shared" si="5"/>
        <v>1732.0683233082707</v>
      </c>
      <c r="J84" s="19">
        <v>29</v>
      </c>
      <c r="K84" s="36">
        <f t="shared" si="6"/>
        <v>50229.981375939853</v>
      </c>
      <c r="L84" s="37"/>
      <c r="M84" s="37">
        <f t="shared" si="7"/>
        <v>50229.981375939853</v>
      </c>
      <c r="N84" s="9"/>
    </row>
    <row r="85" spans="1:14" x14ac:dyDescent="0.3">
      <c r="A85" s="10">
        <v>73</v>
      </c>
      <c r="B85" s="19">
        <v>2303000</v>
      </c>
      <c r="C85" s="18" t="s">
        <v>113</v>
      </c>
      <c r="D85" s="70">
        <v>693709.13</v>
      </c>
      <c r="E85" s="21">
        <v>1009.94</v>
      </c>
      <c r="F85" s="39">
        <v>23044.55</v>
      </c>
      <c r="G85" s="28">
        <f t="shared" si="4"/>
        <v>717763.62</v>
      </c>
      <c r="H85" s="26" t="s">
        <v>388</v>
      </c>
      <c r="I85" s="28">
        <f t="shared" si="5"/>
        <v>1934.6728301886792</v>
      </c>
      <c r="J85" s="19">
        <v>0</v>
      </c>
      <c r="K85" s="36">
        <f t="shared" si="6"/>
        <v>0</v>
      </c>
      <c r="L85" s="37"/>
      <c r="M85" s="37">
        <f t="shared" si="7"/>
        <v>0</v>
      </c>
      <c r="N85" s="9"/>
    </row>
    <row r="86" spans="1:14" x14ac:dyDescent="0.3">
      <c r="A86" s="10">
        <v>74</v>
      </c>
      <c r="B86" s="19">
        <v>2304000</v>
      </c>
      <c r="C86" s="18" t="s">
        <v>114</v>
      </c>
      <c r="D86" s="70">
        <v>74961.37</v>
      </c>
      <c r="E86" s="21">
        <v>97.44</v>
      </c>
      <c r="F86" s="39">
        <v>2239.29</v>
      </c>
      <c r="G86" s="28">
        <f t="shared" si="4"/>
        <v>77298.099999999991</v>
      </c>
      <c r="H86" s="26" t="s">
        <v>389</v>
      </c>
      <c r="I86" s="28">
        <f t="shared" si="5"/>
        <v>1088.7056338028167</v>
      </c>
      <c r="J86" s="19">
        <v>0</v>
      </c>
      <c r="K86" s="36">
        <f t="shared" si="6"/>
        <v>0</v>
      </c>
      <c r="L86" s="37"/>
      <c r="M86" s="37">
        <f t="shared" si="7"/>
        <v>0</v>
      </c>
      <c r="N86" s="9"/>
    </row>
    <row r="87" spans="1:14" x14ac:dyDescent="0.3">
      <c r="A87" s="10">
        <v>75</v>
      </c>
      <c r="B87" s="19">
        <v>2305000</v>
      </c>
      <c r="C87" s="18" t="s">
        <v>115</v>
      </c>
      <c r="D87" s="70">
        <v>228056.94</v>
      </c>
      <c r="E87" s="21">
        <v>312.67</v>
      </c>
      <c r="F87" s="39">
        <v>7199.94</v>
      </c>
      <c r="G87" s="28">
        <f t="shared" si="4"/>
        <v>235569.55000000002</v>
      </c>
      <c r="H87" s="26" t="s">
        <v>390</v>
      </c>
      <c r="I87" s="28">
        <f t="shared" si="5"/>
        <v>1369.5904069767444</v>
      </c>
      <c r="J87" s="19">
        <v>1</v>
      </c>
      <c r="K87" s="36">
        <f t="shared" si="6"/>
        <v>1369.5904069767444</v>
      </c>
      <c r="L87" s="37"/>
      <c r="M87" s="37">
        <f t="shared" si="7"/>
        <v>1369.5904069767444</v>
      </c>
      <c r="N87" s="9"/>
    </row>
    <row r="88" spans="1:14" x14ac:dyDescent="0.3">
      <c r="A88" s="10">
        <v>76</v>
      </c>
      <c r="B88" s="19">
        <v>2306000</v>
      </c>
      <c r="C88" s="18" t="s">
        <v>116</v>
      </c>
      <c r="D88" s="70">
        <v>96237.3</v>
      </c>
      <c r="E88" s="21">
        <v>137.32</v>
      </c>
      <c r="F88" s="39">
        <v>3316.89</v>
      </c>
      <c r="G88" s="28">
        <f t="shared" si="4"/>
        <v>99691.510000000009</v>
      </c>
      <c r="H88" s="26" t="s">
        <v>343</v>
      </c>
      <c r="I88" s="28">
        <f t="shared" si="5"/>
        <v>1444.8044927536234</v>
      </c>
      <c r="J88" s="19">
        <v>0</v>
      </c>
      <c r="K88" s="36">
        <f t="shared" si="6"/>
        <v>0</v>
      </c>
      <c r="L88" s="37"/>
      <c r="M88" s="37">
        <f t="shared" si="7"/>
        <v>0</v>
      </c>
      <c r="N88" s="9"/>
    </row>
    <row r="89" spans="1:14" x14ac:dyDescent="0.3">
      <c r="A89" s="10">
        <v>77</v>
      </c>
      <c r="B89" s="19">
        <v>2307000</v>
      </c>
      <c r="C89" s="18" t="s">
        <v>117</v>
      </c>
      <c r="D89" s="70">
        <v>608760.07999999996</v>
      </c>
      <c r="E89" s="21">
        <v>859.84</v>
      </c>
      <c r="F89" s="39">
        <v>19762.060000000001</v>
      </c>
      <c r="G89" s="28">
        <f t="shared" si="4"/>
        <v>629381.98</v>
      </c>
      <c r="H89" s="26" t="s">
        <v>391</v>
      </c>
      <c r="I89" s="28">
        <f t="shared" si="5"/>
        <v>1344.8332905982907</v>
      </c>
      <c r="J89" s="19">
        <v>7</v>
      </c>
      <c r="K89" s="36">
        <f t="shared" si="6"/>
        <v>9413.8330341880355</v>
      </c>
      <c r="L89" s="37"/>
      <c r="M89" s="37">
        <f t="shared" si="7"/>
        <v>9413.8330341880355</v>
      </c>
      <c r="N89" s="9"/>
    </row>
    <row r="90" spans="1:14" x14ac:dyDescent="0.3">
      <c r="A90" s="10">
        <v>78</v>
      </c>
      <c r="B90" s="19">
        <v>2402000</v>
      </c>
      <c r="C90" s="18" t="s">
        <v>118</v>
      </c>
      <c r="D90" s="70">
        <v>173089.7</v>
      </c>
      <c r="E90" s="21">
        <v>261.31</v>
      </c>
      <c r="F90" s="39">
        <v>5839.77</v>
      </c>
      <c r="G90" s="28">
        <f t="shared" si="4"/>
        <v>179190.78</v>
      </c>
      <c r="H90" s="26" t="s">
        <v>353</v>
      </c>
      <c r="I90" s="28">
        <f t="shared" si="5"/>
        <v>1614.3313513513513</v>
      </c>
      <c r="J90" s="19">
        <v>0</v>
      </c>
      <c r="K90" s="36">
        <f t="shared" si="6"/>
        <v>0</v>
      </c>
      <c r="L90" s="37"/>
      <c r="M90" s="37">
        <f t="shared" si="7"/>
        <v>0</v>
      </c>
      <c r="N90" s="9"/>
    </row>
    <row r="91" spans="1:14" x14ac:dyDescent="0.3">
      <c r="A91" s="10">
        <v>79</v>
      </c>
      <c r="B91" s="19">
        <v>2403000</v>
      </c>
      <c r="C91" s="18" t="s">
        <v>119</v>
      </c>
      <c r="D91" s="70">
        <v>109445.13</v>
      </c>
      <c r="E91" s="21">
        <v>149.04</v>
      </c>
      <c r="F91" s="39">
        <v>3410.44</v>
      </c>
      <c r="G91" s="28">
        <f t="shared" si="4"/>
        <v>113004.61</v>
      </c>
      <c r="H91" s="26" t="s">
        <v>392</v>
      </c>
      <c r="I91" s="28">
        <f t="shared" si="5"/>
        <v>1614.3515714285713</v>
      </c>
      <c r="J91" s="19">
        <v>0</v>
      </c>
      <c r="K91" s="36">
        <f t="shared" si="6"/>
        <v>0</v>
      </c>
      <c r="L91" s="37"/>
      <c r="M91" s="37">
        <f t="shared" si="7"/>
        <v>0</v>
      </c>
      <c r="N91" s="9"/>
    </row>
    <row r="92" spans="1:14" x14ac:dyDescent="0.3">
      <c r="A92" s="10">
        <v>80</v>
      </c>
      <c r="B92" s="19">
        <v>2404000</v>
      </c>
      <c r="C92" s="18" t="s">
        <v>120</v>
      </c>
      <c r="D92" s="70">
        <v>389399.13</v>
      </c>
      <c r="E92" s="21">
        <v>544.07000000000005</v>
      </c>
      <c r="F92" s="39">
        <v>12069.58</v>
      </c>
      <c r="G92" s="28">
        <f t="shared" si="4"/>
        <v>402012.78</v>
      </c>
      <c r="H92" s="26" t="s">
        <v>393</v>
      </c>
      <c r="I92" s="28">
        <f t="shared" si="5"/>
        <v>2051.0856122448981</v>
      </c>
      <c r="J92" s="19">
        <v>1</v>
      </c>
      <c r="K92" s="36">
        <f t="shared" si="6"/>
        <v>2051.0856122448981</v>
      </c>
      <c r="L92" s="37"/>
      <c r="M92" s="37">
        <f t="shared" si="7"/>
        <v>2051.0856122448981</v>
      </c>
      <c r="N92" s="9"/>
    </row>
    <row r="93" spans="1:14" x14ac:dyDescent="0.3">
      <c r="A93" s="10">
        <v>81</v>
      </c>
      <c r="B93" s="19">
        <v>2501000</v>
      </c>
      <c r="C93" s="18" t="s">
        <v>121</v>
      </c>
      <c r="D93" s="70">
        <v>133790.91</v>
      </c>
      <c r="E93" s="21">
        <v>145.6</v>
      </c>
      <c r="F93" s="39">
        <v>3315.42</v>
      </c>
      <c r="G93" s="28">
        <f t="shared" si="4"/>
        <v>137251.93000000002</v>
      </c>
      <c r="H93" s="26" t="s">
        <v>394</v>
      </c>
      <c r="I93" s="28">
        <f t="shared" si="5"/>
        <v>1906.2768055555559</v>
      </c>
      <c r="J93" s="19">
        <v>0</v>
      </c>
      <c r="K93" s="36">
        <f t="shared" si="6"/>
        <v>0</v>
      </c>
      <c r="L93" s="37"/>
      <c r="M93" s="37">
        <f t="shared" si="7"/>
        <v>0</v>
      </c>
      <c r="N93" s="9"/>
    </row>
    <row r="94" spans="1:14" x14ac:dyDescent="0.3">
      <c r="A94" s="10">
        <v>82</v>
      </c>
      <c r="B94" s="19">
        <v>2502000</v>
      </c>
      <c r="C94" s="18" t="s">
        <v>122</v>
      </c>
      <c r="D94" s="70">
        <v>186705</v>
      </c>
      <c r="E94" s="21">
        <v>259.08</v>
      </c>
      <c r="F94" s="39">
        <v>5873.27</v>
      </c>
      <c r="G94" s="28">
        <f t="shared" si="4"/>
        <v>192837.34999999998</v>
      </c>
      <c r="H94" s="26" t="s">
        <v>395</v>
      </c>
      <c r="I94" s="28">
        <f t="shared" si="5"/>
        <v>1606.9779166666665</v>
      </c>
      <c r="J94" s="19">
        <v>1</v>
      </c>
      <c r="K94" s="36">
        <f t="shared" si="6"/>
        <v>1606.9779166666665</v>
      </c>
      <c r="L94" s="37"/>
      <c r="M94" s="37">
        <f t="shared" si="7"/>
        <v>1606.9779166666665</v>
      </c>
      <c r="N94" s="9"/>
    </row>
    <row r="95" spans="1:14" x14ac:dyDescent="0.3">
      <c r="A95" s="10">
        <v>83</v>
      </c>
      <c r="B95" s="19">
        <v>2503000</v>
      </c>
      <c r="C95" s="18" t="s">
        <v>123</v>
      </c>
      <c r="D95" s="70">
        <v>82810.27</v>
      </c>
      <c r="E95" s="21">
        <v>111.39</v>
      </c>
      <c r="F95" s="39">
        <v>2437.77</v>
      </c>
      <c r="G95" s="28">
        <f t="shared" si="4"/>
        <v>85359.430000000008</v>
      </c>
      <c r="H95" s="26" t="s">
        <v>396</v>
      </c>
      <c r="I95" s="28">
        <f t="shared" si="5"/>
        <v>1471.7143103448277</v>
      </c>
      <c r="J95" s="19">
        <v>2</v>
      </c>
      <c r="K95" s="36">
        <f t="shared" si="6"/>
        <v>2943.4286206896554</v>
      </c>
      <c r="L95" s="37"/>
      <c r="M95" s="37">
        <f t="shared" si="7"/>
        <v>2943.4286206896554</v>
      </c>
      <c r="N95" s="9"/>
    </row>
    <row r="96" spans="1:14" x14ac:dyDescent="0.3">
      <c r="A96" s="10">
        <v>84</v>
      </c>
      <c r="B96" s="19">
        <v>2601000</v>
      </c>
      <c r="C96" s="18" t="s">
        <v>124</v>
      </c>
      <c r="D96" s="70">
        <v>151279.29999999999</v>
      </c>
      <c r="E96" s="21">
        <v>202.64</v>
      </c>
      <c r="F96" s="39">
        <v>4821.25</v>
      </c>
      <c r="G96" s="28">
        <f t="shared" si="4"/>
        <v>156303.19</v>
      </c>
      <c r="H96" s="26" t="s">
        <v>364</v>
      </c>
      <c r="I96" s="28">
        <f t="shared" si="5"/>
        <v>1532.3842156862745</v>
      </c>
      <c r="J96" s="19">
        <v>0</v>
      </c>
      <c r="K96" s="36">
        <f t="shared" si="6"/>
        <v>0</v>
      </c>
      <c r="L96" s="37"/>
      <c r="M96" s="37">
        <f t="shared" si="7"/>
        <v>0</v>
      </c>
      <c r="N96" s="9"/>
    </row>
    <row r="97" spans="1:14" x14ac:dyDescent="0.3">
      <c r="A97" s="10">
        <v>85</v>
      </c>
      <c r="B97" s="19">
        <v>2602000</v>
      </c>
      <c r="C97" s="18" t="s">
        <v>125</v>
      </c>
      <c r="D97" s="70">
        <v>292493.38</v>
      </c>
      <c r="E97" s="21">
        <v>446.22</v>
      </c>
      <c r="F97" s="39">
        <v>10158.9</v>
      </c>
      <c r="G97" s="28">
        <f t="shared" si="4"/>
        <v>303098.5</v>
      </c>
      <c r="H97" s="26" t="s">
        <v>397</v>
      </c>
      <c r="I97" s="28">
        <f t="shared" si="5"/>
        <v>1485.7769607843138</v>
      </c>
      <c r="J97" s="19">
        <v>4</v>
      </c>
      <c r="K97" s="36">
        <f t="shared" si="6"/>
        <v>5943.1078431372553</v>
      </c>
      <c r="L97" s="37"/>
      <c r="M97" s="37">
        <f t="shared" si="7"/>
        <v>5943.1078431372553</v>
      </c>
      <c r="N97" s="9"/>
    </row>
    <row r="98" spans="1:14" x14ac:dyDescent="0.3">
      <c r="A98" s="10">
        <v>86</v>
      </c>
      <c r="B98" s="19">
        <v>2603000</v>
      </c>
      <c r="C98" s="18" t="s">
        <v>126</v>
      </c>
      <c r="D98" s="70">
        <v>915452.8</v>
      </c>
      <c r="E98" s="21">
        <v>1202.57</v>
      </c>
      <c r="F98" s="39">
        <v>27675.18</v>
      </c>
      <c r="G98" s="28">
        <f t="shared" si="4"/>
        <v>944330.55</v>
      </c>
      <c r="H98" s="26" t="s">
        <v>398</v>
      </c>
      <c r="I98" s="28">
        <f t="shared" si="5"/>
        <v>1515.7793739967899</v>
      </c>
      <c r="J98" s="19">
        <v>3</v>
      </c>
      <c r="K98" s="36">
        <f t="shared" si="6"/>
        <v>4547.3381219903695</v>
      </c>
      <c r="L98" s="37"/>
      <c r="M98" s="37">
        <f t="shared" si="7"/>
        <v>4547.3381219903695</v>
      </c>
      <c r="N98" s="9"/>
    </row>
    <row r="99" spans="1:14" x14ac:dyDescent="0.3">
      <c r="A99" s="10">
        <v>87</v>
      </c>
      <c r="B99" s="19">
        <v>2604000</v>
      </c>
      <c r="C99" s="18" t="s">
        <v>127</v>
      </c>
      <c r="D99" s="70">
        <v>153965.41</v>
      </c>
      <c r="E99" s="21">
        <v>247.67</v>
      </c>
      <c r="F99" s="39">
        <v>5615.29</v>
      </c>
      <c r="G99" s="28">
        <f t="shared" si="4"/>
        <v>159828.37000000002</v>
      </c>
      <c r="H99" s="26" t="s">
        <v>399</v>
      </c>
      <c r="I99" s="28">
        <f t="shared" si="5"/>
        <v>1536.8112500000002</v>
      </c>
      <c r="J99" s="19">
        <v>0</v>
      </c>
      <c r="K99" s="36">
        <f t="shared" si="6"/>
        <v>0</v>
      </c>
      <c r="L99" s="37"/>
      <c r="M99" s="37">
        <f t="shared" si="7"/>
        <v>0</v>
      </c>
      <c r="N99" s="9"/>
    </row>
    <row r="100" spans="1:14" x14ac:dyDescent="0.3">
      <c r="A100" s="10">
        <v>88</v>
      </c>
      <c r="B100" s="19">
        <v>2605000</v>
      </c>
      <c r="C100" s="18" t="s">
        <v>128</v>
      </c>
      <c r="D100" s="70">
        <v>909487.8</v>
      </c>
      <c r="E100" s="21">
        <v>1332.18</v>
      </c>
      <c r="F100" s="39">
        <v>30218.67</v>
      </c>
      <c r="G100" s="28">
        <f t="shared" si="4"/>
        <v>941038.65000000014</v>
      </c>
      <c r="H100" s="26" t="s">
        <v>400</v>
      </c>
      <c r="I100" s="28">
        <f t="shared" si="5"/>
        <v>1878.320658682635</v>
      </c>
      <c r="J100" s="19">
        <v>1</v>
      </c>
      <c r="K100" s="36">
        <f t="shared" si="6"/>
        <v>1878.320658682635</v>
      </c>
      <c r="L100" s="37"/>
      <c r="M100" s="37">
        <f t="shared" si="7"/>
        <v>1878.320658682635</v>
      </c>
      <c r="N100" s="9"/>
    </row>
    <row r="101" spans="1:14" x14ac:dyDescent="0.3">
      <c r="A101" s="10">
        <v>89</v>
      </c>
      <c r="B101" s="19">
        <v>2606000</v>
      </c>
      <c r="C101" s="18" t="s">
        <v>129</v>
      </c>
      <c r="D101" s="70">
        <v>661529.22</v>
      </c>
      <c r="E101" s="21">
        <v>1008.36</v>
      </c>
      <c r="F101" s="39">
        <v>22691.3</v>
      </c>
      <c r="G101" s="28">
        <f t="shared" si="4"/>
        <v>685228.88</v>
      </c>
      <c r="H101" s="26" t="s">
        <v>401</v>
      </c>
      <c r="I101" s="28">
        <f t="shared" si="5"/>
        <v>1793.7928795811517</v>
      </c>
      <c r="J101" s="19">
        <v>0</v>
      </c>
      <c r="K101" s="36">
        <f t="shared" si="6"/>
        <v>0</v>
      </c>
      <c r="L101" s="37"/>
      <c r="M101" s="37">
        <f t="shared" si="7"/>
        <v>0</v>
      </c>
      <c r="N101" s="9"/>
    </row>
    <row r="102" spans="1:14" x14ac:dyDescent="0.3">
      <c r="A102" s="10">
        <v>90</v>
      </c>
      <c r="B102" s="19">
        <v>2607000</v>
      </c>
      <c r="C102" s="18" t="s">
        <v>130</v>
      </c>
      <c r="D102" s="70">
        <v>160165.65</v>
      </c>
      <c r="E102" s="21">
        <v>188.53</v>
      </c>
      <c r="F102" s="39">
        <v>4357.92</v>
      </c>
      <c r="G102" s="28">
        <f t="shared" si="4"/>
        <v>164712.1</v>
      </c>
      <c r="H102" s="26" t="s">
        <v>402</v>
      </c>
      <c r="I102" s="28">
        <f t="shared" si="5"/>
        <v>1539.3654205607477</v>
      </c>
      <c r="J102" s="19">
        <v>0</v>
      </c>
      <c r="K102" s="36">
        <f t="shared" si="6"/>
        <v>0</v>
      </c>
      <c r="L102" s="37"/>
      <c r="M102" s="37">
        <f t="shared" si="7"/>
        <v>0</v>
      </c>
      <c r="N102" s="9"/>
    </row>
    <row r="103" spans="1:14" x14ac:dyDescent="0.3">
      <c r="A103" s="10">
        <v>91</v>
      </c>
      <c r="B103" s="19">
        <v>2703000</v>
      </c>
      <c r="C103" s="18" t="s">
        <v>131</v>
      </c>
      <c r="D103" s="70">
        <v>122846.54</v>
      </c>
      <c r="E103" s="21">
        <v>179.26</v>
      </c>
      <c r="F103" s="39">
        <v>3995.59</v>
      </c>
      <c r="G103" s="28">
        <f t="shared" si="4"/>
        <v>127021.38999999998</v>
      </c>
      <c r="H103" s="26" t="s">
        <v>403</v>
      </c>
      <c r="I103" s="28">
        <f t="shared" si="5"/>
        <v>1209.7275238095237</v>
      </c>
      <c r="J103" s="19">
        <v>0</v>
      </c>
      <c r="K103" s="36">
        <f t="shared" si="6"/>
        <v>0</v>
      </c>
      <c r="L103" s="37"/>
      <c r="M103" s="37">
        <f t="shared" si="7"/>
        <v>0</v>
      </c>
      <c r="N103" s="9"/>
    </row>
    <row r="104" spans="1:14" x14ac:dyDescent="0.3">
      <c r="A104" s="10">
        <v>92</v>
      </c>
      <c r="B104" s="19">
        <v>2705000</v>
      </c>
      <c r="C104" s="18" t="s">
        <v>132</v>
      </c>
      <c r="D104" s="70">
        <v>878380.34</v>
      </c>
      <c r="E104" s="21">
        <v>1212.48</v>
      </c>
      <c r="F104" s="39">
        <v>28059.37</v>
      </c>
      <c r="G104" s="28">
        <f t="shared" si="4"/>
        <v>907652.19</v>
      </c>
      <c r="H104" s="26" t="s">
        <v>404</v>
      </c>
      <c r="I104" s="28">
        <f t="shared" si="5"/>
        <v>1702.912176360225</v>
      </c>
      <c r="J104" s="19">
        <v>8</v>
      </c>
      <c r="K104" s="36">
        <f t="shared" si="6"/>
        <v>13623.2974108818</v>
      </c>
      <c r="L104" s="37"/>
      <c r="M104" s="37">
        <f t="shared" si="7"/>
        <v>13623.2974108818</v>
      </c>
      <c r="N104" s="9"/>
    </row>
    <row r="105" spans="1:14" x14ac:dyDescent="0.3">
      <c r="A105" s="10">
        <v>93</v>
      </c>
      <c r="B105" s="19">
        <v>2803000</v>
      </c>
      <c r="C105" s="18" t="s">
        <v>133</v>
      </c>
      <c r="D105" s="70">
        <v>160826.62</v>
      </c>
      <c r="E105" s="21">
        <v>224.48</v>
      </c>
      <c r="F105" s="39">
        <v>5101.6899999999996</v>
      </c>
      <c r="G105" s="28">
        <f t="shared" si="4"/>
        <v>166152.79</v>
      </c>
      <c r="H105" s="26" t="s">
        <v>367</v>
      </c>
      <c r="I105" s="28">
        <f t="shared" si="5"/>
        <v>1339.9418548387098</v>
      </c>
      <c r="J105" s="19">
        <v>0</v>
      </c>
      <c r="K105" s="36">
        <f t="shared" si="6"/>
        <v>0</v>
      </c>
      <c r="L105" s="37"/>
      <c r="M105" s="37">
        <f t="shared" si="7"/>
        <v>0</v>
      </c>
      <c r="N105" s="9"/>
    </row>
    <row r="106" spans="1:14" x14ac:dyDescent="0.3">
      <c r="A106" s="10">
        <v>94</v>
      </c>
      <c r="B106" s="19">
        <v>2807000</v>
      </c>
      <c r="C106" s="18" t="s">
        <v>134</v>
      </c>
      <c r="D106" s="70">
        <v>759302.88</v>
      </c>
      <c r="E106" s="21">
        <v>1091.6500000000001</v>
      </c>
      <c r="F106" s="39">
        <v>25409.98</v>
      </c>
      <c r="G106" s="28">
        <f t="shared" si="4"/>
        <v>785804.51</v>
      </c>
      <c r="H106" s="26" t="s">
        <v>405</v>
      </c>
      <c r="I106" s="28">
        <f t="shared" si="5"/>
        <v>1245.3320285261491</v>
      </c>
      <c r="J106" s="19">
        <v>7</v>
      </c>
      <c r="K106" s="36">
        <f t="shared" si="6"/>
        <v>8717.3241996830438</v>
      </c>
      <c r="L106" s="37"/>
      <c r="M106" s="37">
        <f t="shared" si="7"/>
        <v>8717.3241996830438</v>
      </c>
      <c r="N106" s="9"/>
    </row>
    <row r="107" spans="1:14" x14ac:dyDescent="0.3">
      <c r="A107" s="10">
        <v>95</v>
      </c>
      <c r="B107" s="19">
        <v>2808000</v>
      </c>
      <c r="C107" s="18" t="s">
        <v>135</v>
      </c>
      <c r="D107" s="70">
        <v>750621.16</v>
      </c>
      <c r="E107" s="21">
        <v>1043.6600000000001</v>
      </c>
      <c r="F107" s="39">
        <v>23144.11</v>
      </c>
      <c r="G107" s="28">
        <f t="shared" si="4"/>
        <v>774808.93</v>
      </c>
      <c r="H107" s="26" t="s">
        <v>406</v>
      </c>
      <c r="I107" s="28">
        <f t="shared" si="5"/>
        <v>1349.8413414634147</v>
      </c>
      <c r="J107" s="19">
        <v>4</v>
      </c>
      <c r="K107" s="36">
        <f t="shared" si="6"/>
        <v>5399.3653658536587</v>
      </c>
      <c r="L107" s="37"/>
      <c r="M107" s="37">
        <f t="shared" si="7"/>
        <v>5399.3653658536587</v>
      </c>
      <c r="N107" s="9"/>
    </row>
    <row r="108" spans="1:14" x14ac:dyDescent="0.3">
      <c r="A108" s="10">
        <v>96</v>
      </c>
      <c r="B108" s="19">
        <v>2901000</v>
      </c>
      <c r="C108" s="18" t="s">
        <v>136</v>
      </c>
      <c r="D108" s="70">
        <v>141764.49</v>
      </c>
      <c r="E108" s="21">
        <v>148.33000000000001</v>
      </c>
      <c r="F108" s="39">
        <v>3526.92</v>
      </c>
      <c r="G108" s="28">
        <f t="shared" si="4"/>
        <v>145439.74</v>
      </c>
      <c r="H108" s="26" t="s">
        <v>407</v>
      </c>
      <c r="I108" s="28">
        <f t="shared" si="5"/>
        <v>2203.6324242424239</v>
      </c>
      <c r="J108" s="19">
        <v>0</v>
      </c>
      <c r="K108" s="36">
        <f t="shared" si="6"/>
        <v>0</v>
      </c>
      <c r="L108" s="37"/>
      <c r="M108" s="37">
        <f t="shared" si="7"/>
        <v>0</v>
      </c>
      <c r="N108" s="9"/>
    </row>
    <row r="109" spans="1:14" x14ac:dyDescent="0.3">
      <c r="A109" s="10">
        <v>97</v>
      </c>
      <c r="B109" s="19">
        <v>2903000</v>
      </c>
      <c r="C109" s="18" t="s">
        <v>137</v>
      </c>
      <c r="D109" s="70">
        <v>531988.29</v>
      </c>
      <c r="E109" s="21">
        <v>716.49</v>
      </c>
      <c r="F109" s="39">
        <v>16482.48</v>
      </c>
      <c r="G109" s="28">
        <f t="shared" si="4"/>
        <v>549187.26</v>
      </c>
      <c r="H109" s="26" t="s">
        <v>408</v>
      </c>
      <c r="I109" s="28">
        <f t="shared" si="5"/>
        <v>1920.2351748251749</v>
      </c>
      <c r="J109" s="19">
        <v>4</v>
      </c>
      <c r="K109" s="36">
        <f t="shared" si="6"/>
        <v>7680.9406993006996</v>
      </c>
      <c r="L109" s="37"/>
      <c r="M109" s="37">
        <f t="shared" si="7"/>
        <v>7680.9406993006996</v>
      </c>
      <c r="N109" s="9"/>
    </row>
    <row r="110" spans="1:14" x14ac:dyDescent="0.3">
      <c r="A110" s="10">
        <v>98</v>
      </c>
      <c r="B110" s="19">
        <v>2906000</v>
      </c>
      <c r="C110" s="18" t="s">
        <v>138</v>
      </c>
      <c r="D110" s="70">
        <v>108506.66</v>
      </c>
      <c r="E110" s="21">
        <v>171.65</v>
      </c>
      <c r="F110" s="39">
        <v>3760.48</v>
      </c>
      <c r="G110" s="28">
        <f t="shared" si="4"/>
        <v>112438.79</v>
      </c>
      <c r="H110" s="26" t="s">
        <v>409</v>
      </c>
      <c r="I110" s="28">
        <f t="shared" si="5"/>
        <v>1540.2573972602738</v>
      </c>
      <c r="J110" s="19">
        <v>0</v>
      </c>
      <c r="K110" s="36">
        <f t="shared" si="6"/>
        <v>0</v>
      </c>
      <c r="L110" s="37"/>
      <c r="M110" s="37">
        <f t="shared" si="7"/>
        <v>0</v>
      </c>
      <c r="N110" s="9"/>
    </row>
    <row r="111" spans="1:14" x14ac:dyDescent="0.3">
      <c r="A111" s="10">
        <v>99</v>
      </c>
      <c r="B111" s="19">
        <v>3001000</v>
      </c>
      <c r="C111" s="18" t="s">
        <v>139</v>
      </c>
      <c r="D111" s="70">
        <v>218534.98</v>
      </c>
      <c r="E111" s="21">
        <v>303.19</v>
      </c>
      <c r="F111" s="39">
        <v>6986.18</v>
      </c>
      <c r="G111" s="28">
        <f t="shared" si="4"/>
        <v>225824.35</v>
      </c>
      <c r="H111" s="26" t="s">
        <v>410</v>
      </c>
      <c r="I111" s="28">
        <f t="shared" si="5"/>
        <v>1723.8500000000001</v>
      </c>
      <c r="J111" s="19">
        <v>2</v>
      </c>
      <c r="K111" s="36">
        <f t="shared" si="6"/>
        <v>3447.7000000000003</v>
      </c>
      <c r="L111" s="37"/>
      <c r="M111" s="37">
        <f t="shared" si="7"/>
        <v>3447.7000000000003</v>
      </c>
      <c r="N111" s="9"/>
    </row>
    <row r="112" spans="1:14" x14ac:dyDescent="0.3">
      <c r="A112" s="10">
        <v>100</v>
      </c>
      <c r="B112" s="19">
        <v>3002000</v>
      </c>
      <c r="C112" s="18" t="s">
        <v>140</v>
      </c>
      <c r="D112" s="70">
        <v>244543.42</v>
      </c>
      <c r="E112" s="21">
        <v>307.45999999999998</v>
      </c>
      <c r="F112" s="39">
        <v>7059.73</v>
      </c>
      <c r="G112" s="28">
        <f t="shared" si="4"/>
        <v>251910.61000000002</v>
      </c>
      <c r="H112" s="26" t="s">
        <v>362</v>
      </c>
      <c r="I112" s="28">
        <f t="shared" si="5"/>
        <v>1983.5481102362205</v>
      </c>
      <c r="J112" s="19">
        <v>0</v>
      </c>
      <c r="K112" s="36">
        <f t="shared" si="6"/>
        <v>0</v>
      </c>
      <c r="L112" s="37"/>
      <c r="M112" s="37">
        <f t="shared" si="7"/>
        <v>0</v>
      </c>
      <c r="N112" s="9"/>
    </row>
    <row r="113" spans="1:14" x14ac:dyDescent="0.3">
      <c r="A113" s="10">
        <v>101</v>
      </c>
      <c r="B113" s="19">
        <v>3003000</v>
      </c>
      <c r="C113" s="18" t="s">
        <v>313</v>
      </c>
      <c r="D113" s="70">
        <v>167403.22</v>
      </c>
      <c r="E113" s="21">
        <v>214.69</v>
      </c>
      <c r="F113" s="39">
        <v>4910.9799999999996</v>
      </c>
      <c r="G113" s="28">
        <f t="shared" si="4"/>
        <v>172528.89</v>
      </c>
      <c r="H113" s="26" t="s">
        <v>353</v>
      </c>
      <c r="I113" s="28">
        <f t="shared" si="5"/>
        <v>1554.3143243243244</v>
      </c>
      <c r="J113" s="19">
        <v>0</v>
      </c>
      <c r="K113" s="36">
        <f t="shared" si="6"/>
        <v>0</v>
      </c>
      <c r="L113" s="37"/>
      <c r="M113" s="37">
        <f t="shared" si="7"/>
        <v>0</v>
      </c>
      <c r="N113" s="9"/>
    </row>
    <row r="114" spans="1:14" x14ac:dyDescent="0.3">
      <c r="A114" s="10">
        <v>102</v>
      </c>
      <c r="B114" s="19">
        <v>3004000</v>
      </c>
      <c r="C114" s="18" t="s">
        <v>141</v>
      </c>
      <c r="D114" s="70">
        <v>494547.15</v>
      </c>
      <c r="E114" s="21">
        <v>636.14</v>
      </c>
      <c r="F114" s="39">
        <v>14389.14</v>
      </c>
      <c r="G114" s="28">
        <f t="shared" si="4"/>
        <v>509572.43000000005</v>
      </c>
      <c r="H114" s="19" t="s">
        <v>411</v>
      </c>
      <c r="I114" s="28">
        <f t="shared" si="5"/>
        <v>1403.7807988980717</v>
      </c>
      <c r="J114" s="19">
        <v>10</v>
      </c>
      <c r="K114" s="36">
        <f t="shared" si="6"/>
        <v>14037.807988980716</v>
      </c>
      <c r="L114" s="37"/>
      <c r="M114" s="37">
        <f t="shared" si="7"/>
        <v>14037.807988980716</v>
      </c>
      <c r="N114" s="9"/>
    </row>
    <row r="115" spans="1:14" x14ac:dyDescent="0.3">
      <c r="A115" s="10">
        <v>103</v>
      </c>
      <c r="B115" s="19">
        <v>3005000</v>
      </c>
      <c r="C115" s="18" t="s">
        <v>142</v>
      </c>
      <c r="D115" s="70">
        <v>102755.79</v>
      </c>
      <c r="E115" s="21">
        <v>135.87</v>
      </c>
      <c r="F115" s="39">
        <v>3406.49</v>
      </c>
      <c r="G115" s="28">
        <f t="shared" si="4"/>
        <v>106298.15</v>
      </c>
      <c r="H115" s="19" t="s">
        <v>409</v>
      </c>
      <c r="I115" s="28">
        <f t="shared" si="5"/>
        <v>1456.1390410958904</v>
      </c>
      <c r="J115" s="19">
        <v>0</v>
      </c>
      <c r="K115" s="36">
        <f t="shared" si="6"/>
        <v>0</v>
      </c>
      <c r="L115" s="37"/>
      <c r="M115" s="37">
        <f t="shared" si="7"/>
        <v>0</v>
      </c>
      <c r="N115" s="9"/>
    </row>
    <row r="116" spans="1:14" x14ac:dyDescent="0.3">
      <c r="A116" s="10">
        <v>104</v>
      </c>
      <c r="B116" s="19">
        <v>3102000</v>
      </c>
      <c r="C116" s="18" t="s">
        <v>143</v>
      </c>
      <c r="D116" s="70">
        <v>106413.54</v>
      </c>
      <c r="E116" s="21">
        <v>171.3</v>
      </c>
      <c r="F116" s="39">
        <v>3714.68</v>
      </c>
      <c r="G116" s="28">
        <f t="shared" si="4"/>
        <v>110299.51999999999</v>
      </c>
      <c r="H116" s="19" t="s">
        <v>412</v>
      </c>
      <c r="I116" s="28">
        <f t="shared" si="5"/>
        <v>1345.1160975609755</v>
      </c>
      <c r="J116" s="19">
        <v>0</v>
      </c>
      <c r="K116" s="36">
        <f t="shared" si="6"/>
        <v>0</v>
      </c>
      <c r="L116" s="37"/>
      <c r="M116" s="37">
        <f t="shared" si="7"/>
        <v>0</v>
      </c>
      <c r="N116" s="9"/>
    </row>
    <row r="117" spans="1:14" x14ac:dyDescent="0.3">
      <c r="A117" s="10">
        <v>105</v>
      </c>
      <c r="B117" s="19">
        <v>3104000</v>
      </c>
      <c r="C117" s="18" t="s">
        <v>144</v>
      </c>
      <c r="D117" s="70">
        <v>122391.81</v>
      </c>
      <c r="E117" s="21">
        <v>138.71</v>
      </c>
      <c r="F117" s="39">
        <v>3284.01</v>
      </c>
      <c r="G117" s="28">
        <f t="shared" si="4"/>
        <v>125814.53</v>
      </c>
      <c r="H117" s="19" t="s">
        <v>394</v>
      </c>
      <c r="I117" s="28">
        <f t="shared" si="5"/>
        <v>1747.4240277777778</v>
      </c>
      <c r="J117" s="19">
        <v>0</v>
      </c>
      <c r="K117" s="36">
        <f t="shared" si="6"/>
        <v>0</v>
      </c>
      <c r="L117" s="37"/>
      <c r="M117" s="37">
        <f t="shared" si="7"/>
        <v>0</v>
      </c>
      <c r="N117" s="9"/>
    </row>
    <row r="118" spans="1:14" x14ac:dyDescent="0.3">
      <c r="A118" s="10">
        <v>106</v>
      </c>
      <c r="B118" s="19">
        <v>3105000</v>
      </c>
      <c r="C118" s="18" t="s">
        <v>145</v>
      </c>
      <c r="D118" s="70">
        <v>406802.6</v>
      </c>
      <c r="E118" s="21">
        <v>587.53</v>
      </c>
      <c r="F118" s="39">
        <v>13664.94</v>
      </c>
      <c r="G118" s="28">
        <f t="shared" si="4"/>
        <v>421055.07</v>
      </c>
      <c r="H118" s="19" t="s">
        <v>413</v>
      </c>
      <c r="I118" s="28">
        <f t="shared" si="5"/>
        <v>1536.6973357664233</v>
      </c>
      <c r="J118" s="19">
        <v>4</v>
      </c>
      <c r="K118" s="36">
        <f t="shared" si="6"/>
        <v>6146.7893430656932</v>
      </c>
      <c r="L118" s="37"/>
      <c r="M118" s="37">
        <f t="shared" si="7"/>
        <v>6146.7893430656932</v>
      </c>
      <c r="N118" s="9"/>
    </row>
    <row r="119" spans="1:14" x14ac:dyDescent="0.3">
      <c r="A119" s="10">
        <v>107</v>
      </c>
      <c r="B119" s="19">
        <v>3201000</v>
      </c>
      <c r="C119" s="18" t="s">
        <v>146</v>
      </c>
      <c r="D119" s="70">
        <v>748513.3</v>
      </c>
      <c r="E119" s="21">
        <v>910.71</v>
      </c>
      <c r="F119" s="39">
        <v>21401.03</v>
      </c>
      <c r="G119" s="28">
        <f t="shared" si="4"/>
        <v>770825.04</v>
      </c>
      <c r="H119" s="19" t="s">
        <v>414</v>
      </c>
      <c r="I119" s="28">
        <f t="shared" si="5"/>
        <v>1861.8962318840581</v>
      </c>
      <c r="J119" s="19">
        <v>2</v>
      </c>
      <c r="K119" s="36">
        <f t="shared" si="6"/>
        <v>3723.7924637681162</v>
      </c>
      <c r="L119" s="37"/>
      <c r="M119" s="37">
        <f t="shared" si="7"/>
        <v>3723.7924637681162</v>
      </c>
      <c r="N119" s="9"/>
    </row>
    <row r="120" spans="1:14" x14ac:dyDescent="0.3">
      <c r="A120" s="10">
        <v>108</v>
      </c>
      <c r="B120" s="19">
        <v>3209000</v>
      </c>
      <c r="C120" s="18" t="s">
        <v>147</v>
      </c>
      <c r="D120" s="70">
        <v>397069.71</v>
      </c>
      <c r="E120" s="21">
        <v>596.12</v>
      </c>
      <c r="F120" s="39">
        <v>13694.24</v>
      </c>
      <c r="G120" s="28">
        <f t="shared" si="4"/>
        <v>411360.07</v>
      </c>
      <c r="H120" s="19" t="s">
        <v>415</v>
      </c>
      <c r="I120" s="28">
        <f t="shared" si="5"/>
        <v>1171.9660113960115</v>
      </c>
      <c r="J120" s="19">
        <v>7</v>
      </c>
      <c r="K120" s="36">
        <f t="shared" si="6"/>
        <v>8203.7620797720811</v>
      </c>
      <c r="L120" s="37"/>
      <c r="M120" s="37">
        <f t="shared" si="7"/>
        <v>8203.7620797720811</v>
      </c>
      <c r="N120" s="9"/>
    </row>
    <row r="121" spans="1:14" x14ac:dyDescent="0.3">
      <c r="A121" s="10">
        <v>109</v>
      </c>
      <c r="B121" s="19">
        <v>3211000</v>
      </c>
      <c r="C121" s="18" t="s">
        <v>148</v>
      </c>
      <c r="D121" s="70">
        <v>131468.62</v>
      </c>
      <c r="E121" s="21">
        <v>152.76</v>
      </c>
      <c r="F121" s="39">
        <v>3460.16</v>
      </c>
      <c r="G121" s="28">
        <f t="shared" si="4"/>
        <v>135081.54</v>
      </c>
      <c r="H121" s="19" t="s">
        <v>348</v>
      </c>
      <c r="I121" s="28">
        <f t="shared" si="5"/>
        <v>1688.5192500000001</v>
      </c>
      <c r="J121" s="19">
        <v>4</v>
      </c>
      <c r="K121" s="36">
        <f t="shared" si="6"/>
        <v>6754.0770000000002</v>
      </c>
      <c r="L121" s="37"/>
      <c r="M121" s="37">
        <f t="shared" si="7"/>
        <v>6754.0770000000002</v>
      </c>
      <c r="N121" s="9"/>
    </row>
    <row r="122" spans="1:14" x14ac:dyDescent="0.3">
      <c r="A122" s="10">
        <v>110</v>
      </c>
      <c r="B122" s="19">
        <v>3212000</v>
      </c>
      <c r="C122" s="18" t="s">
        <v>149</v>
      </c>
      <c r="D122" s="70">
        <v>193128.46</v>
      </c>
      <c r="E122" s="21">
        <v>220.52</v>
      </c>
      <c r="F122" s="39">
        <v>4828.93</v>
      </c>
      <c r="G122" s="28">
        <f t="shared" si="4"/>
        <v>198177.90999999997</v>
      </c>
      <c r="H122" s="19" t="s">
        <v>416</v>
      </c>
      <c r="I122" s="28">
        <f t="shared" si="5"/>
        <v>1738.4027192982453</v>
      </c>
      <c r="J122" s="19">
        <v>3</v>
      </c>
      <c r="K122" s="36">
        <f t="shared" si="6"/>
        <v>5215.2081578947364</v>
      </c>
      <c r="L122" s="37"/>
      <c r="M122" s="37">
        <f t="shared" si="7"/>
        <v>5215.2081578947364</v>
      </c>
      <c r="N122" s="9"/>
    </row>
    <row r="123" spans="1:14" x14ac:dyDescent="0.3">
      <c r="A123" s="10">
        <v>111</v>
      </c>
      <c r="B123" s="19">
        <v>3301000</v>
      </c>
      <c r="C123" s="18" t="s">
        <v>150</v>
      </c>
      <c r="D123" s="70">
        <v>101948.99</v>
      </c>
      <c r="E123" s="21">
        <v>109.78</v>
      </c>
      <c r="F123" s="39">
        <v>2462</v>
      </c>
      <c r="G123" s="28">
        <f t="shared" si="4"/>
        <v>104520.77</v>
      </c>
      <c r="H123" s="19" t="s">
        <v>417</v>
      </c>
      <c r="I123" s="28">
        <f t="shared" si="5"/>
        <v>1866.4423214285714</v>
      </c>
      <c r="J123" s="19">
        <v>2</v>
      </c>
      <c r="K123" s="36">
        <f t="shared" si="6"/>
        <v>3732.8846428571428</v>
      </c>
      <c r="L123" s="37"/>
      <c r="M123" s="37">
        <f t="shared" si="7"/>
        <v>3732.8846428571428</v>
      </c>
      <c r="N123" s="9"/>
    </row>
    <row r="124" spans="1:14" x14ac:dyDescent="0.3">
      <c r="A124" s="10">
        <v>112</v>
      </c>
      <c r="B124" s="19">
        <v>3302000</v>
      </c>
      <c r="C124" s="18" t="s">
        <v>151</v>
      </c>
      <c r="D124" s="70">
        <v>187743.02</v>
      </c>
      <c r="E124" s="30">
        <v>243.25</v>
      </c>
      <c r="F124" s="41">
        <v>5569.17</v>
      </c>
      <c r="G124" s="28">
        <f t="shared" si="4"/>
        <v>193555.44</v>
      </c>
      <c r="H124" s="19" t="s">
        <v>418</v>
      </c>
      <c r="I124" s="28">
        <f t="shared" si="5"/>
        <v>1712.88</v>
      </c>
      <c r="J124" s="19">
        <v>4</v>
      </c>
      <c r="K124" s="36">
        <f t="shared" si="6"/>
        <v>6851.52</v>
      </c>
      <c r="L124" s="37"/>
      <c r="M124" s="37">
        <f t="shared" si="7"/>
        <v>6851.52</v>
      </c>
      <c r="N124" s="9"/>
    </row>
    <row r="125" spans="1:14" x14ac:dyDescent="0.3">
      <c r="A125" s="10">
        <v>113</v>
      </c>
      <c r="B125" s="17">
        <v>3306000</v>
      </c>
      <c r="C125" s="18" t="s">
        <v>152</v>
      </c>
      <c r="D125" s="70">
        <v>131110.14000000001</v>
      </c>
      <c r="E125" s="30">
        <v>164.88</v>
      </c>
      <c r="F125" s="41">
        <v>3886.61</v>
      </c>
      <c r="G125" s="28">
        <f t="shared" si="4"/>
        <v>135161.63</v>
      </c>
      <c r="H125" s="19" t="s">
        <v>419</v>
      </c>
      <c r="I125" s="28">
        <f t="shared" si="5"/>
        <v>1228.7420909090908</v>
      </c>
      <c r="J125" s="19">
        <v>0</v>
      </c>
      <c r="K125" s="36">
        <f t="shared" si="6"/>
        <v>0</v>
      </c>
      <c r="L125" s="37"/>
      <c r="M125" s="37">
        <f t="shared" si="7"/>
        <v>0</v>
      </c>
      <c r="N125" s="9"/>
    </row>
    <row r="126" spans="1:14" x14ac:dyDescent="0.3">
      <c r="A126" s="10">
        <v>114</v>
      </c>
      <c r="B126" s="17">
        <v>3403000</v>
      </c>
      <c r="C126" s="18" t="s">
        <v>153</v>
      </c>
      <c r="D126" s="70">
        <v>342876.96</v>
      </c>
      <c r="E126" s="30">
        <v>365.36</v>
      </c>
      <c r="F126" s="41">
        <v>8414.7800000000007</v>
      </c>
      <c r="G126" s="28">
        <f t="shared" si="4"/>
        <v>351657.10000000003</v>
      </c>
      <c r="H126" s="26" t="s">
        <v>420</v>
      </c>
      <c r="I126" s="28">
        <f t="shared" si="5"/>
        <v>1453.1285123966943</v>
      </c>
      <c r="J126" s="19">
        <v>1</v>
      </c>
      <c r="K126" s="36">
        <f t="shared" si="6"/>
        <v>1453.1285123966943</v>
      </c>
      <c r="L126" s="37"/>
      <c r="M126" s="37">
        <f t="shared" si="7"/>
        <v>1453.1285123966943</v>
      </c>
      <c r="N126" s="9"/>
    </row>
    <row r="127" spans="1:14" x14ac:dyDescent="0.3">
      <c r="A127" s="10">
        <v>115</v>
      </c>
      <c r="B127" s="17">
        <v>3405000</v>
      </c>
      <c r="C127" s="18" t="s">
        <v>154</v>
      </c>
      <c r="D127" s="70">
        <v>194694.15</v>
      </c>
      <c r="E127" s="30">
        <v>271.14999999999998</v>
      </c>
      <c r="F127" s="41">
        <v>6097.68</v>
      </c>
      <c r="G127" s="28">
        <f t="shared" si="4"/>
        <v>201062.97999999998</v>
      </c>
      <c r="H127" s="26" t="s">
        <v>395</v>
      </c>
      <c r="I127" s="28">
        <f t="shared" si="5"/>
        <v>1675.5248333333332</v>
      </c>
      <c r="J127" s="19">
        <v>5</v>
      </c>
      <c r="K127" s="36">
        <f t="shared" si="6"/>
        <v>8377.6241666666665</v>
      </c>
      <c r="L127" s="37"/>
      <c r="M127" s="37">
        <f t="shared" si="7"/>
        <v>8377.6241666666665</v>
      </c>
      <c r="N127" s="9"/>
    </row>
    <row r="128" spans="1:14" ht="24.6" x14ac:dyDescent="0.3">
      <c r="A128" s="10">
        <v>116</v>
      </c>
      <c r="B128" s="80">
        <v>3502000</v>
      </c>
      <c r="C128" s="79" t="s">
        <v>321</v>
      </c>
      <c r="D128" s="74">
        <v>0</v>
      </c>
      <c r="E128" s="75">
        <v>0</v>
      </c>
      <c r="F128" s="76">
        <v>0</v>
      </c>
      <c r="G128" s="28">
        <f t="shared" si="4"/>
        <v>0</v>
      </c>
      <c r="H128" s="81">
        <v>0</v>
      </c>
      <c r="I128" s="28">
        <v>0</v>
      </c>
      <c r="J128" s="19">
        <v>0</v>
      </c>
      <c r="K128" s="36">
        <f t="shared" si="6"/>
        <v>0</v>
      </c>
      <c r="L128" s="37"/>
      <c r="M128" s="37">
        <f t="shared" si="7"/>
        <v>0</v>
      </c>
      <c r="N128" s="9"/>
    </row>
    <row r="129" spans="1:14" x14ac:dyDescent="0.3">
      <c r="A129" s="10">
        <v>117</v>
      </c>
      <c r="B129" s="72">
        <v>3505000</v>
      </c>
      <c r="C129" s="73" t="s">
        <v>155</v>
      </c>
      <c r="D129" s="74">
        <v>1202160.4099999999</v>
      </c>
      <c r="E129" s="75">
        <v>1517.96</v>
      </c>
      <c r="F129" s="76">
        <v>31946.400000000001</v>
      </c>
      <c r="G129" s="28">
        <f t="shared" si="4"/>
        <v>1235624.7699999998</v>
      </c>
      <c r="H129" s="26">
        <v>576</v>
      </c>
      <c r="I129" s="28">
        <f t="shared" si="5"/>
        <v>2145.1818923611108</v>
      </c>
      <c r="J129" s="19">
        <v>5</v>
      </c>
      <c r="K129" s="36">
        <f t="shared" si="6"/>
        <v>10725.909461805553</v>
      </c>
      <c r="L129" s="37"/>
      <c r="M129" s="37">
        <f t="shared" si="7"/>
        <v>10725.909461805553</v>
      </c>
      <c r="N129" s="9"/>
    </row>
    <row r="130" spans="1:14" x14ac:dyDescent="0.3">
      <c r="A130" s="10">
        <v>118</v>
      </c>
      <c r="B130" s="17">
        <v>3509000</v>
      </c>
      <c r="C130" s="18" t="s">
        <v>156</v>
      </c>
      <c r="D130" s="70">
        <v>530386.46</v>
      </c>
      <c r="E130" s="29">
        <v>849</v>
      </c>
      <c r="F130" s="40">
        <v>17410.330000000002</v>
      </c>
      <c r="G130" s="28">
        <f t="shared" si="4"/>
        <v>548645.78999999992</v>
      </c>
      <c r="H130" s="26" t="s">
        <v>422</v>
      </c>
      <c r="I130" s="28">
        <f t="shared" si="5"/>
        <v>2375.0899999999997</v>
      </c>
      <c r="J130" s="19">
        <v>0</v>
      </c>
      <c r="K130" s="36">
        <f t="shared" si="6"/>
        <v>0</v>
      </c>
      <c r="L130" s="37"/>
      <c r="M130" s="37">
        <f t="shared" si="7"/>
        <v>0</v>
      </c>
      <c r="N130" s="9"/>
    </row>
    <row r="131" spans="1:14" x14ac:dyDescent="0.3">
      <c r="A131" s="10">
        <v>119</v>
      </c>
      <c r="B131" s="17">
        <v>3510000</v>
      </c>
      <c r="C131" s="18" t="s">
        <v>157</v>
      </c>
      <c r="D131" s="70">
        <v>600052.42000000004</v>
      </c>
      <c r="E131" s="29">
        <v>875.59</v>
      </c>
      <c r="F131" s="40">
        <v>20001.41</v>
      </c>
      <c r="G131" s="28">
        <f t="shared" si="4"/>
        <v>620929.42000000004</v>
      </c>
      <c r="H131" s="26" t="s">
        <v>423</v>
      </c>
      <c r="I131" s="28">
        <f t="shared" si="5"/>
        <v>1660.2390909090909</v>
      </c>
      <c r="J131" s="19">
        <v>3</v>
      </c>
      <c r="K131" s="36">
        <f t="shared" si="6"/>
        <v>4980.7172727272728</v>
      </c>
      <c r="L131" s="37"/>
      <c r="M131" s="37">
        <f t="shared" si="7"/>
        <v>4980.7172727272728</v>
      </c>
      <c r="N131" s="9"/>
    </row>
    <row r="132" spans="1:14" ht="38.4" customHeight="1" x14ac:dyDescent="0.3">
      <c r="A132" s="10">
        <v>120</v>
      </c>
      <c r="B132" s="80">
        <v>3541700</v>
      </c>
      <c r="C132" s="79" t="s">
        <v>507</v>
      </c>
      <c r="D132" s="74">
        <v>0</v>
      </c>
      <c r="E132" s="77">
        <v>0</v>
      </c>
      <c r="F132" s="78">
        <v>0</v>
      </c>
      <c r="G132" s="28">
        <f t="shared" si="4"/>
        <v>0</v>
      </c>
      <c r="H132" s="82">
        <v>0</v>
      </c>
      <c r="I132" s="28">
        <v>0</v>
      </c>
      <c r="J132" s="24">
        <v>0</v>
      </c>
      <c r="K132" s="36">
        <f t="shared" si="6"/>
        <v>0</v>
      </c>
      <c r="L132" s="37"/>
      <c r="M132" s="37">
        <f t="shared" si="7"/>
        <v>0</v>
      </c>
      <c r="N132" s="9"/>
    </row>
    <row r="133" spans="1:14" ht="15.9" customHeight="1" x14ac:dyDescent="0.3">
      <c r="A133" s="10">
        <v>121</v>
      </c>
      <c r="B133" s="17">
        <v>3544700</v>
      </c>
      <c r="C133" s="18" t="s">
        <v>158</v>
      </c>
      <c r="D133" s="70">
        <v>55129.97</v>
      </c>
      <c r="E133" s="29">
        <v>80.930000000000007</v>
      </c>
      <c r="F133" s="40">
        <v>1973.23</v>
      </c>
      <c r="G133" s="28">
        <f t="shared" si="4"/>
        <v>57184.130000000005</v>
      </c>
      <c r="H133" s="26" t="s">
        <v>424</v>
      </c>
      <c r="I133" s="28">
        <f t="shared" si="5"/>
        <v>3812.2753333333335</v>
      </c>
      <c r="J133" s="24">
        <v>0</v>
      </c>
      <c r="K133" s="36">
        <f t="shared" si="6"/>
        <v>0</v>
      </c>
      <c r="L133" s="37"/>
      <c r="M133" s="37">
        <f t="shared" si="7"/>
        <v>0</v>
      </c>
      <c r="N133" s="9"/>
    </row>
    <row r="134" spans="1:14" ht="15" customHeight="1" x14ac:dyDescent="0.3">
      <c r="A134" s="10">
        <v>122</v>
      </c>
      <c r="B134" s="17">
        <v>3545700</v>
      </c>
      <c r="C134" s="18" t="s">
        <v>295</v>
      </c>
      <c r="D134" s="70">
        <v>22575.48</v>
      </c>
      <c r="E134" s="29">
        <v>0</v>
      </c>
      <c r="F134" s="40">
        <v>523.29999999999995</v>
      </c>
      <c r="G134" s="28">
        <f t="shared" si="4"/>
        <v>23098.78</v>
      </c>
      <c r="H134" s="26" t="s">
        <v>339</v>
      </c>
      <c r="I134" s="28">
        <v>0</v>
      </c>
      <c r="J134" s="24">
        <v>0</v>
      </c>
      <c r="K134" s="36">
        <f t="shared" si="6"/>
        <v>0</v>
      </c>
      <c r="L134" s="37"/>
      <c r="M134" s="37">
        <f t="shared" si="7"/>
        <v>0</v>
      </c>
      <c r="N134" s="9"/>
    </row>
    <row r="135" spans="1:14" ht="15" customHeight="1" x14ac:dyDescent="0.3">
      <c r="A135" s="10">
        <v>123</v>
      </c>
      <c r="B135" s="17">
        <v>3599000</v>
      </c>
      <c r="C135" s="18" t="s">
        <v>159</v>
      </c>
      <c r="D135" s="70">
        <v>23399.02</v>
      </c>
      <c r="E135" s="29">
        <v>22.57</v>
      </c>
      <c r="F135" s="40">
        <v>427.4</v>
      </c>
      <c r="G135" s="28">
        <f t="shared" si="4"/>
        <v>23848.99</v>
      </c>
      <c r="H135" s="26" t="s">
        <v>425</v>
      </c>
      <c r="I135" s="28">
        <f t="shared" si="5"/>
        <v>2649.887777777778</v>
      </c>
      <c r="J135" s="24">
        <v>0</v>
      </c>
      <c r="K135" s="36">
        <f t="shared" si="6"/>
        <v>0</v>
      </c>
      <c r="L135" s="37"/>
      <c r="M135" s="37">
        <f t="shared" si="7"/>
        <v>0</v>
      </c>
      <c r="N135" s="9"/>
    </row>
    <row r="136" spans="1:14" x14ac:dyDescent="0.3">
      <c r="A136" s="10">
        <v>124</v>
      </c>
      <c r="B136" s="17">
        <v>3601000</v>
      </c>
      <c r="C136" s="18" t="s">
        <v>160</v>
      </c>
      <c r="D136" s="70">
        <v>525278.91</v>
      </c>
      <c r="E136" s="29">
        <v>781.02</v>
      </c>
      <c r="F136" s="40">
        <v>17902.91</v>
      </c>
      <c r="G136" s="28">
        <f t="shared" si="4"/>
        <v>543962.84000000008</v>
      </c>
      <c r="H136" s="26" t="s">
        <v>426</v>
      </c>
      <c r="I136" s="28">
        <f t="shared" si="5"/>
        <v>1394.7765128205131</v>
      </c>
      <c r="J136" s="24">
        <v>2</v>
      </c>
      <c r="K136" s="36">
        <f t="shared" si="6"/>
        <v>2789.5530256410261</v>
      </c>
      <c r="L136" s="37"/>
      <c r="M136" s="37">
        <f t="shared" si="7"/>
        <v>2789.5530256410261</v>
      </c>
      <c r="N136" s="9"/>
    </row>
    <row r="137" spans="1:14" x14ac:dyDescent="0.3">
      <c r="A137" s="10">
        <v>125</v>
      </c>
      <c r="B137" s="17">
        <v>3604000</v>
      </c>
      <c r="C137" s="18" t="s">
        <v>161</v>
      </c>
      <c r="D137" s="70">
        <v>261248.87</v>
      </c>
      <c r="E137" s="29">
        <v>422.51</v>
      </c>
      <c r="F137" s="40">
        <v>9150.7099999999991</v>
      </c>
      <c r="G137" s="28">
        <f t="shared" si="4"/>
        <v>270822.09000000003</v>
      </c>
      <c r="H137" s="26" t="s">
        <v>427</v>
      </c>
      <c r="I137" s="28">
        <f t="shared" si="5"/>
        <v>1182.6292139737993</v>
      </c>
      <c r="J137" s="24">
        <v>0</v>
      </c>
      <c r="K137" s="36">
        <f t="shared" si="6"/>
        <v>0</v>
      </c>
      <c r="L137" s="37"/>
      <c r="M137" s="37">
        <f t="shared" si="7"/>
        <v>0</v>
      </c>
      <c r="N137" s="9"/>
    </row>
    <row r="138" spans="1:14" x14ac:dyDescent="0.3">
      <c r="A138" s="10">
        <v>126</v>
      </c>
      <c r="B138" s="17">
        <v>3606000</v>
      </c>
      <c r="C138" s="18" t="s">
        <v>162</v>
      </c>
      <c r="D138" s="70">
        <v>154719.73000000001</v>
      </c>
      <c r="E138" s="29">
        <v>193.82</v>
      </c>
      <c r="F138" s="40">
        <v>4310.53</v>
      </c>
      <c r="G138" s="28">
        <f t="shared" si="4"/>
        <v>159224.08000000002</v>
      </c>
      <c r="H138" s="26" t="s">
        <v>416</v>
      </c>
      <c r="I138" s="28">
        <f t="shared" si="5"/>
        <v>1396.7024561403509</v>
      </c>
      <c r="J138" s="19">
        <v>0</v>
      </c>
      <c r="K138" s="36">
        <f t="shared" si="6"/>
        <v>0</v>
      </c>
      <c r="L138" s="37"/>
      <c r="M138" s="37">
        <f t="shared" si="7"/>
        <v>0</v>
      </c>
      <c r="N138" s="9"/>
    </row>
    <row r="139" spans="1:14" x14ac:dyDescent="0.3">
      <c r="A139" s="10">
        <v>127</v>
      </c>
      <c r="B139" s="17">
        <v>3704000</v>
      </c>
      <c r="C139" s="18" t="s">
        <v>163</v>
      </c>
      <c r="D139" s="70">
        <v>180012.5</v>
      </c>
      <c r="E139" s="29">
        <v>195.87</v>
      </c>
      <c r="F139" s="40">
        <v>4205.6000000000004</v>
      </c>
      <c r="G139" s="28">
        <f t="shared" si="4"/>
        <v>184413.97</v>
      </c>
      <c r="H139" s="26" t="s">
        <v>428</v>
      </c>
      <c r="I139" s="28">
        <f t="shared" si="5"/>
        <v>2752.4473134328359</v>
      </c>
      <c r="J139" s="19">
        <v>0</v>
      </c>
      <c r="K139" s="36">
        <f t="shared" si="6"/>
        <v>0</v>
      </c>
      <c r="L139" s="37"/>
      <c r="M139" s="37">
        <f t="shared" si="7"/>
        <v>0</v>
      </c>
      <c r="N139" s="9"/>
    </row>
    <row r="140" spans="1:14" x14ac:dyDescent="0.3">
      <c r="A140" s="10">
        <v>128</v>
      </c>
      <c r="B140" s="17">
        <v>3804000</v>
      </c>
      <c r="C140" s="18" t="s">
        <v>164</v>
      </c>
      <c r="D140" s="70">
        <v>227371.68</v>
      </c>
      <c r="E140" s="29">
        <v>264</v>
      </c>
      <c r="F140" s="40">
        <v>5825.69</v>
      </c>
      <c r="G140" s="28">
        <f t="shared" si="4"/>
        <v>233461.37</v>
      </c>
      <c r="H140" s="26" t="s">
        <v>410</v>
      </c>
      <c r="I140" s="28">
        <f t="shared" si="5"/>
        <v>1782.1478625954198</v>
      </c>
      <c r="J140" s="19">
        <v>1</v>
      </c>
      <c r="K140" s="36">
        <f t="shared" si="6"/>
        <v>1782.1478625954198</v>
      </c>
      <c r="L140" s="37"/>
      <c r="M140" s="37">
        <f t="shared" si="7"/>
        <v>1782.1478625954198</v>
      </c>
      <c r="N140" s="9"/>
    </row>
    <row r="141" spans="1:14" x14ac:dyDescent="0.3">
      <c r="A141" s="10">
        <v>129</v>
      </c>
      <c r="B141" s="17">
        <v>3806000</v>
      </c>
      <c r="C141" s="18" t="s">
        <v>165</v>
      </c>
      <c r="D141" s="70">
        <v>169539.91</v>
      </c>
      <c r="E141" s="29">
        <v>216.71</v>
      </c>
      <c r="F141" s="40">
        <v>4763.95</v>
      </c>
      <c r="G141" s="28">
        <f t="shared" si="4"/>
        <v>174520.57</v>
      </c>
      <c r="H141" s="26" t="s">
        <v>403</v>
      </c>
      <c r="I141" s="28">
        <f t="shared" si="5"/>
        <v>1662.1006666666667</v>
      </c>
      <c r="J141" s="19">
        <v>0</v>
      </c>
      <c r="K141" s="36">
        <f t="shared" si="6"/>
        <v>0</v>
      </c>
      <c r="L141" s="37"/>
      <c r="M141" s="37">
        <f t="shared" si="7"/>
        <v>0</v>
      </c>
      <c r="N141" s="9"/>
    </row>
    <row r="142" spans="1:14" x14ac:dyDescent="0.3">
      <c r="A142" s="10">
        <v>130</v>
      </c>
      <c r="B142" s="17">
        <v>3809000</v>
      </c>
      <c r="C142" s="18" t="s">
        <v>166</v>
      </c>
      <c r="D142" s="70">
        <v>112452.46</v>
      </c>
      <c r="E142" s="29">
        <v>120.51</v>
      </c>
      <c r="F142" s="40">
        <v>2929.26</v>
      </c>
      <c r="G142" s="28">
        <f t="shared" ref="G142:G205" si="8">SUM(D142:F142)</f>
        <v>115502.23</v>
      </c>
      <c r="H142" s="26">
        <v>81</v>
      </c>
      <c r="I142" s="28">
        <f t="shared" ref="I142:I205" si="9">SUM(G142/H142)</f>
        <v>1425.9534567901235</v>
      </c>
      <c r="J142" s="19">
        <v>3</v>
      </c>
      <c r="K142" s="36">
        <f t="shared" ref="K142:K205" si="10">SUM(J142*I142)</f>
        <v>4277.8603703703702</v>
      </c>
      <c r="L142" s="37"/>
      <c r="M142" s="37">
        <f t="shared" si="7"/>
        <v>4277.8603703703702</v>
      </c>
      <c r="N142" s="9"/>
    </row>
    <row r="143" spans="1:14" x14ac:dyDescent="0.3">
      <c r="A143" s="10">
        <v>131</v>
      </c>
      <c r="B143" s="17">
        <v>3810000</v>
      </c>
      <c r="C143" s="18" t="s">
        <v>167</v>
      </c>
      <c r="D143" s="70">
        <v>255266.34</v>
      </c>
      <c r="E143" s="29">
        <v>272.89</v>
      </c>
      <c r="F143" s="40">
        <v>6677.46</v>
      </c>
      <c r="G143" s="28">
        <f t="shared" si="8"/>
        <v>262216.69</v>
      </c>
      <c r="H143" s="26">
        <v>173</v>
      </c>
      <c r="I143" s="28">
        <f t="shared" si="9"/>
        <v>1515.7034104046243</v>
      </c>
      <c r="J143" s="19">
        <v>0</v>
      </c>
      <c r="K143" s="36">
        <f t="shared" si="10"/>
        <v>0</v>
      </c>
      <c r="L143" s="37"/>
      <c r="M143" s="37">
        <f t="shared" si="7"/>
        <v>0</v>
      </c>
      <c r="N143" s="9"/>
    </row>
    <row r="144" spans="1:14" x14ac:dyDescent="0.3">
      <c r="A144" s="10">
        <v>132</v>
      </c>
      <c r="B144" s="17">
        <v>3840700</v>
      </c>
      <c r="C144" s="18" t="s">
        <v>168</v>
      </c>
      <c r="D144" s="70">
        <v>16022.88</v>
      </c>
      <c r="E144" s="29">
        <v>20.11</v>
      </c>
      <c r="F144" s="40">
        <v>441.75</v>
      </c>
      <c r="G144" s="28">
        <f t="shared" si="8"/>
        <v>16484.739999999998</v>
      </c>
      <c r="H144" s="26" t="s">
        <v>430</v>
      </c>
      <c r="I144" s="28">
        <f t="shared" si="9"/>
        <v>1648.4739999999997</v>
      </c>
      <c r="J144" s="19">
        <v>0</v>
      </c>
      <c r="K144" s="36">
        <f t="shared" si="10"/>
        <v>0</v>
      </c>
      <c r="L144" s="37"/>
      <c r="M144" s="37">
        <f t="shared" ref="M144:M207" si="11">K144-L144</f>
        <v>0</v>
      </c>
      <c r="N144" s="9"/>
    </row>
    <row r="145" spans="1:14" x14ac:dyDescent="0.3">
      <c r="A145" s="10">
        <v>133</v>
      </c>
      <c r="B145" s="17">
        <v>3904000</v>
      </c>
      <c r="C145" s="18" t="s">
        <v>169</v>
      </c>
      <c r="D145" s="70">
        <v>225250.37</v>
      </c>
      <c r="E145" s="29">
        <v>317.70999999999998</v>
      </c>
      <c r="F145" s="40">
        <v>6554.15</v>
      </c>
      <c r="G145" s="28">
        <f t="shared" si="8"/>
        <v>232122.22999999998</v>
      </c>
      <c r="H145" s="26" t="s">
        <v>395</v>
      </c>
      <c r="I145" s="28">
        <f t="shared" si="9"/>
        <v>1934.3519166666665</v>
      </c>
      <c r="J145" s="19">
        <v>4</v>
      </c>
      <c r="K145" s="36">
        <f t="shared" si="10"/>
        <v>7737.407666666666</v>
      </c>
      <c r="L145" s="37"/>
      <c r="M145" s="37">
        <f t="shared" si="11"/>
        <v>7737.407666666666</v>
      </c>
      <c r="N145" s="9"/>
    </row>
    <row r="146" spans="1:14" x14ac:dyDescent="0.3">
      <c r="A146" s="10">
        <v>134</v>
      </c>
      <c r="B146" s="17">
        <v>4003000</v>
      </c>
      <c r="C146" s="18" t="s">
        <v>170</v>
      </c>
      <c r="D146" s="70">
        <v>363939.82</v>
      </c>
      <c r="E146" s="29">
        <v>469.36</v>
      </c>
      <c r="F146" s="40">
        <v>10258.59</v>
      </c>
      <c r="G146" s="28">
        <f t="shared" si="8"/>
        <v>374667.77</v>
      </c>
      <c r="H146" s="26" t="s">
        <v>431</v>
      </c>
      <c r="I146" s="28">
        <f t="shared" si="9"/>
        <v>2327.1290062111802</v>
      </c>
      <c r="J146" s="19">
        <v>1</v>
      </c>
      <c r="K146" s="36">
        <f t="shared" si="10"/>
        <v>2327.1290062111802</v>
      </c>
      <c r="L146" s="37"/>
      <c r="M146" s="37">
        <f t="shared" si="11"/>
        <v>2327.1290062111802</v>
      </c>
      <c r="N146" s="9"/>
    </row>
    <row r="147" spans="1:14" x14ac:dyDescent="0.3">
      <c r="A147" s="10">
        <v>135</v>
      </c>
      <c r="B147" s="17">
        <v>4101000</v>
      </c>
      <c r="C147" s="18" t="s">
        <v>171</v>
      </c>
      <c r="D147" s="70">
        <v>301285.02</v>
      </c>
      <c r="E147" s="29">
        <v>430.33</v>
      </c>
      <c r="F147" s="40">
        <v>9977.65</v>
      </c>
      <c r="G147" s="28">
        <f t="shared" si="8"/>
        <v>311693.00000000006</v>
      </c>
      <c r="H147" s="26" t="s">
        <v>432</v>
      </c>
      <c r="I147" s="28">
        <f t="shared" si="9"/>
        <v>1675.7688172043013</v>
      </c>
      <c r="J147" s="19">
        <v>0</v>
      </c>
      <c r="K147" s="36">
        <f t="shared" si="10"/>
        <v>0</v>
      </c>
      <c r="L147" s="37"/>
      <c r="M147" s="37">
        <f t="shared" si="11"/>
        <v>0</v>
      </c>
      <c r="N147" s="9"/>
    </row>
    <row r="148" spans="1:14" x14ac:dyDescent="0.3">
      <c r="A148" s="10">
        <v>136</v>
      </c>
      <c r="B148" s="17">
        <v>4102000</v>
      </c>
      <c r="C148" s="18" t="s">
        <v>172</v>
      </c>
      <c r="D148" s="70">
        <v>107945.45</v>
      </c>
      <c r="E148" s="29">
        <v>157.71</v>
      </c>
      <c r="F148" s="40">
        <v>3370.59</v>
      </c>
      <c r="G148" s="28">
        <f t="shared" si="8"/>
        <v>111473.75</v>
      </c>
      <c r="H148" s="26" t="s">
        <v>433</v>
      </c>
      <c r="I148" s="28">
        <f t="shared" si="9"/>
        <v>1506.4020270270271</v>
      </c>
      <c r="J148" s="19">
        <v>0</v>
      </c>
      <c r="K148" s="36">
        <f t="shared" si="10"/>
        <v>0</v>
      </c>
      <c r="L148" s="37"/>
      <c r="M148" s="37">
        <f t="shared" si="11"/>
        <v>0</v>
      </c>
      <c r="N148" s="9"/>
    </row>
    <row r="149" spans="1:14" x14ac:dyDescent="0.3">
      <c r="A149" s="10">
        <v>137</v>
      </c>
      <c r="B149" s="17">
        <v>4201000</v>
      </c>
      <c r="C149" s="18" t="s">
        <v>173</v>
      </c>
      <c r="D149" s="70">
        <v>281925.59999999998</v>
      </c>
      <c r="E149" s="29">
        <v>367.98</v>
      </c>
      <c r="F149" s="40">
        <v>8328</v>
      </c>
      <c r="G149" s="28">
        <f t="shared" si="8"/>
        <v>290621.57999999996</v>
      </c>
      <c r="H149" s="26" t="s">
        <v>434</v>
      </c>
      <c r="I149" s="28">
        <f t="shared" si="9"/>
        <v>1851.0928662420379</v>
      </c>
      <c r="J149" s="19">
        <v>0</v>
      </c>
      <c r="K149" s="36">
        <f t="shared" si="10"/>
        <v>0</v>
      </c>
      <c r="L149" s="37"/>
      <c r="M149" s="37">
        <f t="shared" si="11"/>
        <v>0</v>
      </c>
      <c r="N149" s="9"/>
    </row>
    <row r="150" spans="1:14" x14ac:dyDescent="0.3">
      <c r="A150" s="10">
        <v>138</v>
      </c>
      <c r="B150" s="17">
        <v>4202000</v>
      </c>
      <c r="C150" s="18" t="s">
        <v>174</v>
      </c>
      <c r="D150" s="70">
        <v>134238.12</v>
      </c>
      <c r="E150" s="29">
        <v>164.84</v>
      </c>
      <c r="F150" s="40">
        <v>3655.92</v>
      </c>
      <c r="G150" s="28">
        <f t="shared" si="8"/>
        <v>138058.88</v>
      </c>
      <c r="H150" s="26" t="s">
        <v>348</v>
      </c>
      <c r="I150" s="28">
        <f t="shared" si="9"/>
        <v>1725.7360000000001</v>
      </c>
      <c r="J150" s="19">
        <v>0</v>
      </c>
      <c r="K150" s="36">
        <f t="shared" si="10"/>
        <v>0</v>
      </c>
      <c r="L150" s="37"/>
      <c r="M150" s="37">
        <f t="shared" si="11"/>
        <v>0</v>
      </c>
      <c r="N150" s="9"/>
    </row>
    <row r="151" spans="1:14" x14ac:dyDescent="0.3">
      <c r="A151" s="10">
        <v>139</v>
      </c>
      <c r="B151" s="17">
        <v>4203000</v>
      </c>
      <c r="C151" s="18" t="s">
        <v>175</v>
      </c>
      <c r="D151" s="70">
        <v>233383.51</v>
      </c>
      <c r="E151" s="29">
        <v>335.52</v>
      </c>
      <c r="F151" s="40">
        <v>7360.34</v>
      </c>
      <c r="G151" s="28">
        <f t="shared" si="8"/>
        <v>241079.37</v>
      </c>
      <c r="H151" s="26" t="s">
        <v>356</v>
      </c>
      <c r="I151" s="28">
        <f t="shared" si="9"/>
        <v>2078.2704310344825</v>
      </c>
      <c r="J151" s="19">
        <v>2</v>
      </c>
      <c r="K151" s="36">
        <f t="shared" si="10"/>
        <v>4156.540862068965</v>
      </c>
      <c r="L151" s="37"/>
      <c r="M151" s="37">
        <f t="shared" si="11"/>
        <v>4156.540862068965</v>
      </c>
      <c r="N151" s="9"/>
    </row>
    <row r="152" spans="1:14" x14ac:dyDescent="0.3">
      <c r="A152" s="10">
        <v>140</v>
      </c>
      <c r="B152" s="17">
        <v>4204000</v>
      </c>
      <c r="C152" s="18" t="s">
        <v>176</v>
      </c>
      <c r="D152" s="70">
        <v>96108.72</v>
      </c>
      <c r="E152" s="29">
        <v>125.74</v>
      </c>
      <c r="F152" s="40">
        <v>3112.05</v>
      </c>
      <c r="G152" s="28">
        <f t="shared" si="8"/>
        <v>99346.510000000009</v>
      </c>
      <c r="H152" s="26" t="s">
        <v>343</v>
      </c>
      <c r="I152" s="28">
        <f t="shared" si="9"/>
        <v>1439.8044927536234</v>
      </c>
      <c r="J152" s="19">
        <v>0</v>
      </c>
      <c r="K152" s="36">
        <f t="shared" si="10"/>
        <v>0</v>
      </c>
      <c r="L152" s="37"/>
      <c r="M152" s="37">
        <f t="shared" si="11"/>
        <v>0</v>
      </c>
      <c r="N152" s="9"/>
    </row>
    <row r="153" spans="1:14" x14ac:dyDescent="0.3">
      <c r="A153" s="10">
        <v>141</v>
      </c>
      <c r="B153" s="17">
        <v>4301000</v>
      </c>
      <c r="C153" s="18" t="s">
        <v>177</v>
      </c>
      <c r="D153" s="70">
        <v>399264.13</v>
      </c>
      <c r="E153" s="29">
        <v>529.29</v>
      </c>
      <c r="F153" s="40">
        <v>11682.01</v>
      </c>
      <c r="G153" s="28">
        <f t="shared" si="8"/>
        <v>411475.43</v>
      </c>
      <c r="H153" s="26" t="s">
        <v>435</v>
      </c>
      <c r="I153" s="28">
        <f t="shared" si="9"/>
        <v>1714.4809583333333</v>
      </c>
      <c r="J153" s="19">
        <v>0</v>
      </c>
      <c r="K153" s="36">
        <f t="shared" si="10"/>
        <v>0</v>
      </c>
      <c r="L153" s="37"/>
      <c r="M153" s="37">
        <f t="shared" si="11"/>
        <v>0</v>
      </c>
      <c r="N153" s="9"/>
    </row>
    <row r="154" spans="1:14" x14ac:dyDescent="0.3">
      <c r="A154" s="10">
        <v>142</v>
      </c>
      <c r="B154" s="17">
        <v>4302000</v>
      </c>
      <c r="C154" s="18" t="s">
        <v>178</v>
      </c>
      <c r="D154" s="70">
        <v>194534.63</v>
      </c>
      <c r="E154" s="29">
        <v>220.27</v>
      </c>
      <c r="F154" s="40">
        <v>4564.5</v>
      </c>
      <c r="G154" s="28">
        <f t="shared" si="8"/>
        <v>199319.4</v>
      </c>
      <c r="H154" s="26" t="s">
        <v>403</v>
      </c>
      <c r="I154" s="28">
        <f t="shared" si="9"/>
        <v>1898.28</v>
      </c>
      <c r="J154" s="19">
        <v>0</v>
      </c>
      <c r="K154" s="36">
        <f t="shared" si="10"/>
        <v>0</v>
      </c>
      <c r="L154" s="37"/>
      <c r="M154" s="37">
        <f t="shared" si="11"/>
        <v>0</v>
      </c>
      <c r="N154" s="9"/>
    </row>
    <row r="155" spans="1:14" x14ac:dyDescent="0.3">
      <c r="A155" s="10">
        <v>143</v>
      </c>
      <c r="B155" s="17">
        <v>4303000</v>
      </c>
      <c r="C155" s="18" t="s">
        <v>179</v>
      </c>
      <c r="D155" s="70">
        <v>152199.23000000001</v>
      </c>
      <c r="E155" s="29">
        <v>196.07</v>
      </c>
      <c r="F155" s="40">
        <v>4475.87</v>
      </c>
      <c r="G155" s="28">
        <f t="shared" si="8"/>
        <v>156871.17000000001</v>
      </c>
      <c r="H155" s="26" t="s">
        <v>436</v>
      </c>
      <c r="I155" s="28">
        <f t="shared" si="9"/>
        <v>2011.1688461538463</v>
      </c>
      <c r="J155" s="19">
        <v>2</v>
      </c>
      <c r="K155" s="36">
        <f t="shared" si="10"/>
        <v>4022.3376923076926</v>
      </c>
      <c r="L155" s="37"/>
      <c r="M155" s="37">
        <f t="shared" si="11"/>
        <v>4022.3376923076926</v>
      </c>
      <c r="N155" s="9"/>
    </row>
    <row r="156" spans="1:14" x14ac:dyDescent="0.3">
      <c r="A156" s="10">
        <v>144</v>
      </c>
      <c r="B156" s="17">
        <v>4304000</v>
      </c>
      <c r="C156" s="18" t="s">
        <v>180</v>
      </c>
      <c r="D156" s="70">
        <v>1971013.89</v>
      </c>
      <c r="E156" s="29">
        <v>2932.15</v>
      </c>
      <c r="F156" s="40">
        <v>68563.73</v>
      </c>
      <c r="G156" s="28">
        <f t="shared" si="8"/>
        <v>2042509.7699999998</v>
      </c>
      <c r="H156" s="26" t="s">
        <v>437</v>
      </c>
      <c r="I156" s="28">
        <f t="shared" si="9"/>
        <v>1368.974376675603</v>
      </c>
      <c r="J156" s="19">
        <v>26</v>
      </c>
      <c r="K156" s="36">
        <f t="shared" si="10"/>
        <v>35593.333793565682</v>
      </c>
      <c r="L156" s="37"/>
      <c r="M156" s="37">
        <f t="shared" si="11"/>
        <v>35593.333793565682</v>
      </c>
      <c r="N156" s="9"/>
    </row>
    <row r="157" spans="1:14" x14ac:dyDescent="0.3">
      <c r="A157" s="10">
        <v>145</v>
      </c>
      <c r="B157" s="17">
        <v>4401000</v>
      </c>
      <c r="C157" s="18" t="s">
        <v>181</v>
      </c>
      <c r="D157" s="70">
        <v>447709.5</v>
      </c>
      <c r="E157" s="29">
        <v>651.78</v>
      </c>
      <c r="F157" s="40">
        <v>15076.1</v>
      </c>
      <c r="G157" s="28">
        <f t="shared" si="8"/>
        <v>463437.38</v>
      </c>
      <c r="H157" s="27" t="s">
        <v>438</v>
      </c>
      <c r="I157" s="28">
        <f t="shared" si="9"/>
        <v>1494.9592903225807</v>
      </c>
      <c r="J157" s="19">
        <v>4</v>
      </c>
      <c r="K157" s="36">
        <f t="shared" si="10"/>
        <v>5979.8371612903229</v>
      </c>
      <c r="L157" s="37"/>
      <c r="M157" s="37">
        <f t="shared" si="11"/>
        <v>5979.8371612903229</v>
      </c>
      <c r="N157" s="9"/>
    </row>
    <row r="158" spans="1:14" x14ac:dyDescent="0.3">
      <c r="A158" s="10">
        <v>146</v>
      </c>
      <c r="B158" s="17">
        <v>4501000</v>
      </c>
      <c r="C158" s="18" t="s">
        <v>182</v>
      </c>
      <c r="D158" s="70">
        <v>200499.7</v>
      </c>
      <c r="E158" s="29">
        <v>275.3</v>
      </c>
      <c r="F158" s="40">
        <v>6201.62</v>
      </c>
      <c r="G158" s="28">
        <f t="shared" si="8"/>
        <v>206976.62</v>
      </c>
      <c r="H158" s="26" t="s">
        <v>374</v>
      </c>
      <c r="I158" s="28">
        <f t="shared" si="9"/>
        <v>1417.6480821917808</v>
      </c>
      <c r="J158" s="19">
        <v>0</v>
      </c>
      <c r="K158" s="36">
        <f t="shared" si="10"/>
        <v>0</v>
      </c>
      <c r="L158" s="37"/>
      <c r="M158" s="37">
        <f t="shared" si="11"/>
        <v>0</v>
      </c>
      <c r="N158" s="9"/>
    </row>
    <row r="159" spans="1:14" x14ac:dyDescent="0.3">
      <c r="A159" s="10">
        <v>147</v>
      </c>
      <c r="B159" s="17">
        <v>4502000</v>
      </c>
      <c r="C159" s="18" t="s">
        <v>314</v>
      </c>
      <c r="D159" s="70">
        <v>210983.02</v>
      </c>
      <c r="E159" s="29">
        <v>241.69</v>
      </c>
      <c r="F159" s="40">
        <v>6022.88</v>
      </c>
      <c r="G159" s="28">
        <f t="shared" si="8"/>
        <v>217247.59</v>
      </c>
      <c r="H159" s="26" t="s">
        <v>439</v>
      </c>
      <c r="I159" s="28">
        <f t="shared" si="9"/>
        <v>1737.98072</v>
      </c>
      <c r="J159" s="19">
        <v>0</v>
      </c>
      <c r="K159" s="36">
        <f t="shared" si="10"/>
        <v>0</v>
      </c>
      <c r="L159" s="37"/>
      <c r="M159" s="37">
        <f t="shared" si="11"/>
        <v>0</v>
      </c>
      <c r="N159" s="9"/>
    </row>
    <row r="160" spans="1:14" x14ac:dyDescent="0.3">
      <c r="A160" s="10">
        <v>148</v>
      </c>
      <c r="B160" s="17">
        <v>4602000</v>
      </c>
      <c r="C160" s="18" t="s">
        <v>183</v>
      </c>
      <c r="D160" s="70">
        <v>212349.95</v>
      </c>
      <c r="E160" s="29">
        <v>335.87</v>
      </c>
      <c r="F160" s="40">
        <v>7505.71</v>
      </c>
      <c r="G160" s="28">
        <f t="shared" si="8"/>
        <v>220191.53</v>
      </c>
      <c r="H160" s="26" t="s">
        <v>361</v>
      </c>
      <c r="I160" s="28">
        <f t="shared" si="9"/>
        <v>2474.0621348314608</v>
      </c>
      <c r="J160" s="19">
        <v>0</v>
      </c>
      <c r="K160" s="36">
        <f t="shared" si="10"/>
        <v>0</v>
      </c>
      <c r="L160" s="37"/>
      <c r="M160" s="37">
        <f t="shared" si="11"/>
        <v>0</v>
      </c>
      <c r="N160" s="9"/>
    </row>
    <row r="161" spans="1:14" x14ac:dyDescent="0.3">
      <c r="A161" s="10">
        <v>149</v>
      </c>
      <c r="B161" s="17">
        <v>4603000</v>
      </c>
      <c r="C161" s="18" t="s">
        <v>184</v>
      </c>
      <c r="D161" s="70">
        <v>228208.03</v>
      </c>
      <c r="E161" s="29">
        <v>317.7</v>
      </c>
      <c r="F161" s="40">
        <v>7219.28</v>
      </c>
      <c r="G161" s="28">
        <f t="shared" si="8"/>
        <v>235745.01</v>
      </c>
      <c r="H161" s="26" t="s">
        <v>440</v>
      </c>
      <c r="I161" s="28">
        <f t="shared" si="9"/>
        <v>2357.4501</v>
      </c>
      <c r="J161" s="19">
        <v>0</v>
      </c>
      <c r="K161" s="36">
        <f t="shared" si="10"/>
        <v>0</v>
      </c>
      <c r="L161" s="37"/>
      <c r="M161" s="37">
        <f t="shared" si="11"/>
        <v>0</v>
      </c>
      <c r="N161" s="9"/>
    </row>
    <row r="162" spans="1:14" x14ac:dyDescent="0.3">
      <c r="A162" s="10">
        <v>150</v>
      </c>
      <c r="B162" s="17">
        <v>4605000</v>
      </c>
      <c r="C162" s="18" t="s">
        <v>185</v>
      </c>
      <c r="D162" s="70">
        <v>1014955.38</v>
      </c>
      <c r="E162" s="29">
        <v>1431.52</v>
      </c>
      <c r="F162" s="40">
        <v>30347.47</v>
      </c>
      <c r="G162" s="28">
        <f t="shared" si="8"/>
        <v>1046734.37</v>
      </c>
      <c r="H162" s="26" t="s">
        <v>441</v>
      </c>
      <c r="I162" s="28">
        <f t="shared" si="9"/>
        <v>2208.3003586497889</v>
      </c>
      <c r="J162" s="19">
        <v>7</v>
      </c>
      <c r="K162" s="36">
        <f t="shared" si="10"/>
        <v>15458.102510548522</v>
      </c>
      <c r="L162" s="37"/>
      <c r="M162" s="37">
        <f t="shared" si="11"/>
        <v>15458.102510548522</v>
      </c>
      <c r="N162" s="9"/>
    </row>
    <row r="163" spans="1:14" x14ac:dyDescent="0.3">
      <c r="A163" s="10">
        <v>151</v>
      </c>
      <c r="B163" s="17">
        <v>4701000</v>
      </c>
      <c r="C163" s="18" t="s">
        <v>186</v>
      </c>
      <c r="D163" s="70">
        <v>84234.559999999998</v>
      </c>
      <c r="E163" s="29">
        <v>111.76</v>
      </c>
      <c r="F163" s="40">
        <v>2587.06</v>
      </c>
      <c r="G163" s="28">
        <f t="shared" si="8"/>
        <v>86933.37999999999</v>
      </c>
      <c r="H163" s="26" t="s">
        <v>442</v>
      </c>
      <c r="I163" s="28">
        <f t="shared" si="9"/>
        <v>1402.1512903225805</v>
      </c>
      <c r="J163" s="19">
        <v>0</v>
      </c>
      <c r="K163" s="36">
        <f t="shared" si="10"/>
        <v>0</v>
      </c>
      <c r="L163" s="37"/>
      <c r="M163" s="37">
        <f t="shared" si="11"/>
        <v>0</v>
      </c>
      <c r="N163" s="9"/>
    </row>
    <row r="164" spans="1:14" x14ac:dyDescent="0.3">
      <c r="A164" s="10">
        <v>152</v>
      </c>
      <c r="B164" s="17">
        <v>4702000</v>
      </c>
      <c r="C164" s="18" t="s">
        <v>187</v>
      </c>
      <c r="D164" s="70">
        <v>595361.53</v>
      </c>
      <c r="E164" s="29">
        <v>671.66</v>
      </c>
      <c r="F164" s="40">
        <v>14223.7</v>
      </c>
      <c r="G164" s="28">
        <f t="shared" si="8"/>
        <v>610256.89</v>
      </c>
      <c r="H164" s="26" t="s">
        <v>443</v>
      </c>
      <c r="I164" s="28">
        <f t="shared" si="9"/>
        <v>2374.5404280155644</v>
      </c>
      <c r="J164" s="19">
        <v>0</v>
      </c>
      <c r="K164" s="36">
        <f t="shared" si="10"/>
        <v>0</v>
      </c>
      <c r="L164" s="37"/>
      <c r="M164" s="37">
        <f t="shared" si="11"/>
        <v>0</v>
      </c>
      <c r="N164" s="9"/>
    </row>
    <row r="165" spans="1:14" x14ac:dyDescent="0.3">
      <c r="A165" s="10">
        <v>153</v>
      </c>
      <c r="B165" s="17">
        <v>4706000</v>
      </c>
      <c r="C165" s="18" t="s">
        <v>188</v>
      </c>
      <c r="D165" s="70">
        <v>319671.32</v>
      </c>
      <c r="E165" s="29">
        <v>390.87</v>
      </c>
      <c r="F165" s="40">
        <v>8689.9500000000007</v>
      </c>
      <c r="G165" s="28">
        <f t="shared" si="8"/>
        <v>328752.14</v>
      </c>
      <c r="H165" s="26" t="s">
        <v>444</v>
      </c>
      <c r="I165" s="28">
        <f t="shared" si="9"/>
        <v>2331.5754609929081</v>
      </c>
      <c r="J165" s="19">
        <v>1</v>
      </c>
      <c r="K165" s="36">
        <f t="shared" si="10"/>
        <v>2331.5754609929081</v>
      </c>
      <c r="L165" s="37"/>
      <c r="M165" s="37">
        <f t="shared" si="11"/>
        <v>2331.5754609929081</v>
      </c>
      <c r="N165" s="9"/>
    </row>
    <row r="166" spans="1:14" x14ac:dyDescent="0.3">
      <c r="A166" s="10">
        <v>154</v>
      </c>
      <c r="B166" s="17">
        <v>4708000</v>
      </c>
      <c r="C166" s="18" t="s">
        <v>189</v>
      </c>
      <c r="D166" s="70">
        <v>283604.98</v>
      </c>
      <c r="E166" s="29">
        <v>398.87</v>
      </c>
      <c r="F166" s="40">
        <v>8517.56</v>
      </c>
      <c r="G166" s="28">
        <f t="shared" si="8"/>
        <v>292521.40999999997</v>
      </c>
      <c r="H166" s="26" t="s">
        <v>445</v>
      </c>
      <c r="I166" s="28">
        <f t="shared" si="9"/>
        <v>1671.550914285714</v>
      </c>
      <c r="J166" s="19">
        <v>0</v>
      </c>
      <c r="K166" s="36">
        <f t="shared" si="10"/>
        <v>0</v>
      </c>
      <c r="L166" s="37"/>
      <c r="M166" s="37">
        <f t="shared" si="11"/>
        <v>0</v>
      </c>
      <c r="N166" s="9"/>
    </row>
    <row r="167" spans="1:14" x14ac:dyDescent="0.3">
      <c r="A167" s="10">
        <v>155</v>
      </c>
      <c r="B167" s="17">
        <v>4712000</v>
      </c>
      <c r="C167" s="18" t="s">
        <v>190</v>
      </c>
      <c r="D167" s="70">
        <v>246772.77</v>
      </c>
      <c r="E167" s="29">
        <v>313.39</v>
      </c>
      <c r="F167" s="40">
        <v>7100.08</v>
      </c>
      <c r="G167" s="28">
        <f t="shared" si="8"/>
        <v>254186.23999999999</v>
      </c>
      <c r="H167" s="26" t="s">
        <v>383</v>
      </c>
      <c r="I167" s="28">
        <f t="shared" si="9"/>
        <v>1549.9160975609755</v>
      </c>
      <c r="J167" s="19">
        <v>0</v>
      </c>
      <c r="K167" s="36">
        <f t="shared" si="10"/>
        <v>0</v>
      </c>
      <c r="L167" s="37"/>
      <c r="M167" s="37">
        <f t="shared" si="11"/>
        <v>0</v>
      </c>
      <c r="N167" s="9"/>
    </row>
    <row r="168" spans="1:14" x14ac:dyDescent="0.3">
      <c r="A168" s="10">
        <v>156</v>
      </c>
      <c r="B168" s="17">
        <v>4713000</v>
      </c>
      <c r="C168" s="18" t="s">
        <v>191</v>
      </c>
      <c r="D168" s="70">
        <v>321994.12</v>
      </c>
      <c r="E168" s="29">
        <v>370.69</v>
      </c>
      <c r="F168" s="40">
        <v>8429.3799999999992</v>
      </c>
      <c r="G168" s="28">
        <f t="shared" si="8"/>
        <v>330794.19</v>
      </c>
      <c r="H168" s="26" t="s">
        <v>376</v>
      </c>
      <c r="I168" s="28">
        <f t="shared" si="9"/>
        <v>2205.2946000000002</v>
      </c>
      <c r="J168" s="19">
        <v>0</v>
      </c>
      <c r="K168" s="36">
        <f t="shared" si="10"/>
        <v>0</v>
      </c>
      <c r="L168" s="37"/>
      <c r="M168" s="37">
        <f t="shared" si="11"/>
        <v>0</v>
      </c>
      <c r="N168" s="9"/>
    </row>
    <row r="169" spans="1:14" x14ac:dyDescent="0.3">
      <c r="A169" s="10">
        <v>157</v>
      </c>
      <c r="B169" s="17">
        <v>4801000</v>
      </c>
      <c r="C169" s="18" t="s">
        <v>192</v>
      </c>
      <c r="D169" s="70">
        <v>147543.21</v>
      </c>
      <c r="E169" s="29">
        <v>163.18</v>
      </c>
      <c r="F169" s="40">
        <v>3702.39</v>
      </c>
      <c r="G169" s="28">
        <f t="shared" si="8"/>
        <v>151408.78</v>
      </c>
      <c r="H169" s="26" t="s">
        <v>446</v>
      </c>
      <c r="I169" s="28">
        <f t="shared" si="9"/>
        <v>1720.5543181818182</v>
      </c>
      <c r="J169" s="19">
        <v>0</v>
      </c>
      <c r="K169" s="36">
        <f t="shared" si="10"/>
        <v>0</v>
      </c>
      <c r="L169" s="37"/>
      <c r="M169" s="37">
        <f t="shared" si="11"/>
        <v>0</v>
      </c>
      <c r="N169" s="9"/>
    </row>
    <row r="170" spans="1:14" x14ac:dyDescent="0.3">
      <c r="A170" s="10">
        <v>158</v>
      </c>
      <c r="B170" s="17">
        <v>4802000</v>
      </c>
      <c r="C170" s="18" t="s">
        <v>193</v>
      </c>
      <c r="D170" s="70">
        <v>138120.75</v>
      </c>
      <c r="E170" s="29">
        <v>146.91999999999999</v>
      </c>
      <c r="F170" s="40">
        <v>3138.37</v>
      </c>
      <c r="G170" s="28">
        <f t="shared" si="8"/>
        <v>141406.04</v>
      </c>
      <c r="H170" s="26" t="s">
        <v>447</v>
      </c>
      <c r="I170" s="28">
        <f t="shared" si="9"/>
        <v>1488.4846315789475</v>
      </c>
      <c r="J170" s="19">
        <v>0</v>
      </c>
      <c r="K170" s="36">
        <f t="shared" si="10"/>
        <v>0</v>
      </c>
      <c r="L170" s="37"/>
      <c r="M170" s="37">
        <f t="shared" si="11"/>
        <v>0</v>
      </c>
      <c r="N170" s="9"/>
    </row>
    <row r="171" spans="1:14" x14ac:dyDescent="0.3">
      <c r="A171" s="10">
        <v>159</v>
      </c>
      <c r="B171" s="17">
        <v>4901000</v>
      </c>
      <c r="C171" s="18" t="s">
        <v>194</v>
      </c>
      <c r="D171" s="70">
        <v>139077.29999999999</v>
      </c>
      <c r="E171" s="29">
        <v>175.86</v>
      </c>
      <c r="F171" s="40">
        <v>4005.37</v>
      </c>
      <c r="G171" s="28">
        <f t="shared" si="8"/>
        <v>143258.52999999997</v>
      </c>
      <c r="H171" s="26" t="s">
        <v>330</v>
      </c>
      <c r="I171" s="28">
        <f t="shared" si="9"/>
        <v>1910.1137333333329</v>
      </c>
      <c r="J171" s="19">
        <v>0</v>
      </c>
      <c r="K171" s="36">
        <f t="shared" si="10"/>
        <v>0</v>
      </c>
      <c r="L171" s="37"/>
      <c r="M171" s="37">
        <f t="shared" si="11"/>
        <v>0</v>
      </c>
      <c r="N171" s="9"/>
    </row>
    <row r="172" spans="1:14" x14ac:dyDescent="0.3">
      <c r="A172" s="10">
        <v>160</v>
      </c>
      <c r="B172" s="17">
        <v>4902000</v>
      </c>
      <c r="C172" s="18" t="s">
        <v>195</v>
      </c>
      <c r="D172" s="70">
        <v>92680.42</v>
      </c>
      <c r="E172" s="29">
        <v>139.38999999999999</v>
      </c>
      <c r="F172" s="40">
        <v>3119.66</v>
      </c>
      <c r="G172" s="28">
        <f t="shared" si="8"/>
        <v>95939.47</v>
      </c>
      <c r="H172" s="26" t="s">
        <v>407</v>
      </c>
      <c r="I172" s="28">
        <f t="shared" si="9"/>
        <v>1453.6283333333333</v>
      </c>
      <c r="J172" s="19">
        <v>0</v>
      </c>
      <c r="K172" s="36">
        <f t="shared" si="10"/>
        <v>0</v>
      </c>
      <c r="L172" s="37"/>
      <c r="M172" s="37">
        <f t="shared" si="11"/>
        <v>0</v>
      </c>
      <c r="N172" s="9"/>
    </row>
    <row r="173" spans="1:14" x14ac:dyDescent="0.3">
      <c r="A173" s="10">
        <v>161</v>
      </c>
      <c r="B173" s="17">
        <v>5006000</v>
      </c>
      <c r="C173" s="18" t="s">
        <v>196</v>
      </c>
      <c r="D173" s="70">
        <v>229971.99</v>
      </c>
      <c r="E173" s="29">
        <v>302.41000000000003</v>
      </c>
      <c r="F173" s="40">
        <v>6535.86</v>
      </c>
      <c r="G173" s="28">
        <f t="shared" si="8"/>
        <v>236810.25999999998</v>
      </c>
      <c r="H173" s="26" t="s">
        <v>399</v>
      </c>
      <c r="I173" s="28">
        <f t="shared" si="9"/>
        <v>2277.0217307692305</v>
      </c>
      <c r="J173" s="19">
        <v>1</v>
      </c>
      <c r="K173" s="36">
        <f t="shared" si="10"/>
        <v>2277.0217307692305</v>
      </c>
      <c r="L173" s="37"/>
      <c r="M173" s="37">
        <f t="shared" si="11"/>
        <v>2277.0217307692305</v>
      </c>
      <c r="N173" s="9"/>
    </row>
    <row r="174" spans="1:14" x14ac:dyDescent="0.3">
      <c r="A174" s="10">
        <v>162</v>
      </c>
      <c r="B174" s="17">
        <v>5008000</v>
      </c>
      <c r="C174" s="18" t="s">
        <v>197</v>
      </c>
      <c r="D174" s="70">
        <v>113564.67</v>
      </c>
      <c r="E174" s="29">
        <v>123.76</v>
      </c>
      <c r="F174" s="40">
        <v>2775.11</v>
      </c>
      <c r="G174" s="28">
        <f t="shared" si="8"/>
        <v>116463.54</v>
      </c>
      <c r="H174" s="26" t="s">
        <v>448</v>
      </c>
      <c r="I174" s="28">
        <f t="shared" si="9"/>
        <v>2531.8160869565218</v>
      </c>
      <c r="J174" s="19">
        <v>0</v>
      </c>
      <c r="K174" s="36">
        <f t="shared" si="10"/>
        <v>0</v>
      </c>
      <c r="L174" s="37">
        <v>0</v>
      </c>
      <c r="M174" s="37">
        <f t="shared" si="11"/>
        <v>0</v>
      </c>
      <c r="N174" s="9"/>
    </row>
    <row r="175" spans="1:14" x14ac:dyDescent="0.3">
      <c r="A175" s="10">
        <v>163</v>
      </c>
      <c r="B175" s="17">
        <v>5102000</v>
      </c>
      <c r="C175" s="18" t="s">
        <v>198</v>
      </c>
      <c r="D175" s="70">
        <v>212871.49</v>
      </c>
      <c r="E175" s="29">
        <v>258.33</v>
      </c>
      <c r="F175" s="40">
        <v>5844.15</v>
      </c>
      <c r="G175" s="28">
        <f t="shared" si="8"/>
        <v>218973.96999999997</v>
      </c>
      <c r="H175" s="26" t="s">
        <v>449</v>
      </c>
      <c r="I175" s="28">
        <f t="shared" si="9"/>
        <v>1840.1173949579829</v>
      </c>
      <c r="J175" s="19">
        <v>0</v>
      </c>
      <c r="K175" s="36">
        <f t="shared" si="10"/>
        <v>0</v>
      </c>
      <c r="L175" s="37"/>
      <c r="M175" s="37">
        <f t="shared" si="11"/>
        <v>0</v>
      </c>
      <c r="N175" s="9"/>
    </row>
    <row r="176" spans="1:14" x14ac:dyDescent="0.3">
      <c r="A176" s="10">
        <v>164</v>
      </c>
      <c r="B176" s="17">
        <v>5106000</v>
      </c>
      <c r="C176" s="18" t="s">
        <v>199</v>
      </c>
      <c r="D176" s="70">
        <v>107590.71</v>
      </c>
      <c r="E176" s="29">
        <v>111.47</v>
      </c>
      <c r="F176" s="40">
        <v>2825.34</v>
      </c>
      <c r="G176" s="28">
        <f t="shared" si="8"/>
        <v>110527.52</v>
      </c>
      <c r="H176" s="26" t="s">
        <v>346</v>
      </c>
      <c r="I176" s="28">
        <f t="shared" si="9"/>
        <v>2210.5504000000001</v>
      </c>
      <c r="J176" s="19">
        <v>0</v>
      </c>
      <c r="K176" s="36">
        <f t="shared" si="10"/>
        <v>0</v>
      </c>
      <c r="L176" s="37"/>
      <c r="M176" s="37">
        <f t="shared" si="11"/>
        <v>0</v>
      </c>
      <c r="N176" s="9"/>
    </row>
    <row r="177" spans="1:14" x14ac:dyDescent="0.3">
      <c r="A177" s="10">
        <v>165</v>
      </c>
      <c r="B177" s="17">
        <v>5201000</v>
      </c>
      <c r="C177" s="18" t="s">
        <v>200</v>
      </c>
      <c r="D177" s="70">
        <v>129549.31</v>
      </c>
      <c r="E177" s="29">
        <v>146.88999999999999</v>
      </c>
      <c r="F177" s="40">
        <v>3444.47</v>
      </c>
      <c r="G177" s="28">
        <f t="shared" si="8"/>
        <v>133140.66999999998</v>
      </c>
      <c r="H177" s="26" t="s">
        <v>352</v>
      </c>
      <c r="I177" s="28">
        <f t="shared" si="9"/>
        <v>2048.3179999999998</v>
      </c>
      <c r="J177" s="19">
        <v>0</v>
      </c>
      <c r="K177" s="36">
        <f t="shared" si="10"/>
        <v>0</v>
      </c>
      <c r="L177" s="37"/>
      <c r="M177" s="37">
        <f t="shared" si="11"/>
        <v>0</v>
      </c>
      <c r="N177" s="9"/>
    </row>
    <row r="178" spans="1:14" x14ac:dyDescent="0.3">
      <c r="A178" s="10">
        <v>166</v>
      </c>
      <c r="B178" s="17">
        <v>5204000</v>
      </c>
      <c r="C178" s="18" t="s">
        <v>201</v>
      </c>
      <c r="D178" s="70">
        <v>608503.14</v>
      </c>
      <c r="E178" s="29">
        <v>818.07</v>
      </c>
      <c r="F178" s="40">
        <v>17963.43</v>
      </c>
      <c r="G178" s="28">
        <f t="shared" si="8"/>
        <v>627284.64</v>
      </c>
      <c r="H178" s="26" t="s">
        <v>450</v>
      </c>
      <c r="I178" s="28">
        <f t="shared" si="9"/>
        <v>2314.7034686346865</v>
      </c>
      <c r="J178" s="19">
        <v>3</v>
      </c>
      <c r="K178" s="36">
        <f t="shared" si="10"/>
        <v>6944.110405904059</v>
      </c>
      <c r="L178" s="37"/>
      <c r="M178" s="37">
        <f t="shared" si="11"/>
        <v>6944.110405904059</v>
      </c>
      <c r="N178" s="9"/>
    </row>
    <row r="179" spans="1:14" x14ac:dyDescent="0.3">
      <c r="A179" s="10">
        <v>167</v>
      </c>
      <c r="B179" s="17">
        <v>5205000</v>
      </c>
      <c r="C179" s="18" t="s">
        <v>202</v>
      </c>
      <c r="D179" s="70">
        <v>200913.91</v>
      </c>
      <c r="E179" s="29">
        <v>275.38</v>
      </c>
      <c r="F179" s="40">
        <v>6329.44</v>
      </c>
      <c r="G179" s="28">
        <f t="shared" si="8"/>
        <v>207518.73</v>
      </c>
      <c r="H179" s="26" t="s">
        <v>418</v>
      </c>
      <c r="I179" s="28">
        <f t="shared" si="9"/>
        <v>1836.4489380530974</v>
      </c>
      <c r="J179" s="19">
        <v>0</v>
      </c>
      <c r="K179" s="36">
        <f t="shared" si="10"/>
        <v>0</v>
      </c>
      <c r="L179" s="37"/>
      <c r="M179" s="37">
        <f t="shared" si="11"/>
        <v>0</v>
      </c>
      <c r="N179" s="9"/>
    </row>
    <row r="180" spans="1:14" ht="15.9" customHeight="1" x14ac:dyDescent="0.3">
      <c r="A180" s="10">
        <v>168</v>
      </c>
      <c r="B180" s="17">
        <v>5301000</v>
      </c>
      <c r="C180" s="18" t="s">
        <v>203</v>
      </c>
      <c r="D180" s="70">
        <v>162888.56</v>
      </c>
      <c r="E180" s="29">
        <v>200.84</v>
      </c>
      <c r="F180" s="40">
        <v>4386.26</v>
      </c>
      <c r="G180" s="28">
        <f t="shared" si="8"/>
        <v>167475.66</v>
      </c>
      <c r="H180" s="26" t="s">
        <v>451</v>
      </c>
      <c r="I180" s="28">
        <f t="shared" si="9"/>
        <v>1204.8608633093525</v>
      </c>
      <c r="J180" s="19">
        <v>2</v>
      </c>
      <c r="K180" s="36">
        <f t="shared" si="10"/>
        <v>2409.7217266187049</v>
      </c>
      <c r="L180" s="37"/>
      <c r="M180" s="37">
        <f t="shared" si="11"/>
        <v>2409.7217266187049</v>
      </c>
      <c r="N180" s="9"/>
    </row>
    <row r="181" spans="1:14" x14ac:dyDescent="0.3">
      <c r="A181" s="10">
        <v>169</v>
      </c>
      <c r="B181" s="17">
        <v>5303000</v>
      </c>
      <c r="C181" s="18" t="s">
        <v>204</v>
      </c>
      <c r="D181" s="70">
        <v>220456.9</v>
      </c>
      <c r="E181" s="29">
        <v>272.98</v>
      </c>
      <c r="F181" s="40">
        <v>6283.26</v>
      </c>
      <c r="G181" s="28">
        <f t="shared" si="8"/>
        <v>227013.14</v>
      </c>
      <c r="H181" s="26" t="s">
        <v>452</v>
      </c>
      <c r="I181" s="28">
        <f t="shared" si="9"/>
        <v>1261.1841111111112</v>
      </c>
      <c r="J181" s="19">
        <v>0</v>
      </c>
      <c r="K181" s="36">
        <f t="shared" si="10"/>
        <v>0</v>
      </c>
      <c r="L181" s="37"/>
      <c r="M181" s="37">
        <f t="shared" si="11"/>
        <v>0</v>
      </c>
      <c r="N181" s="9"/>
    </row>
    <row r="182" spans="1:14" x14ac:dyDescent="0.3">
      <c r="A182" s="10">
        <v>170</v>
      </c>
      <c r="B182" s="17">
        <v>5401000</v>
      </c>
      <c r="C182" s="18" t="s">
        <v>205</v>
      </c>
      <c r="D182" s="70">
        <v>180903.42</v>
      </c>
      <c r="E182" s="29">
        <v>240.48</v>
      </c>
      <c r="F182" s="40">
        <v>5410.74</v>
      </c>
      <c r="G182" s="28">
        <f t="shared" si="8"/>
        <v>186554.64</v>
      </c>
      <c r="H182" s="26" t="s">
        <v>344</v>
      </c>
      <c r="I182" s="28">
        <f t="shared" si="9"/>
        <v>1884.3903030303031</v>
      </c>
      <c r="J182" s="19">
        <v>0</v>
      </c>
      <c r="K182" s="36">
        <f t="shared" si="10"/>
        <v>0</v>
      </c>
      <c r="L182" s="37"/>
      <c r="M182" s="37">
        <f t="shared" si="11"/>
        <v>0</v>
      </c>
      <c r="N182" s="9"/>
    </row>
    <row r="183" spans="1:14" x14ac:dyDescent="0.3">
      <c r="A183" s="10">
        <v>171</v>
      </c>
      <c r="B183" s="17">
        <v>5403000</v>
      </c>
      <c r="C183" s="18" t="s">
        <v>206</v>
      </c>
      <c r="D183" s="70">
        <v>397333.31</v>
      </c>
      <c r="E183" s="29">
        <v>452.8</v>
      </c>
      <c r="F183" s="40">
        <v>9668.9599999999991</v>
      </c>
      <c r="G183" s="28">
        <f t="shared" si="8"/>
        <v>407455.07</v>
      </c>
      <c r="H183" s="26" t="s">
        <v>453</v>
      </c>
      <c r="I183" s="28">
        <f t="shared" si="9"/>
        <v>2178.9041176470587</v>
      </c>
      <c r="J183" s="19">
        <v>6</v>
      </c>
      <c r="K183" s="36">
        <f t="shared" si="10"/>
        <v>13073.424705882353</v>
      </c>
      <c r="L183" s="37"/>
      <c r="M183" s="37">
        <f t="shared" si="11"/>
        <v>13073.424705882353</v>
      </c>
      <c r="N183" s="9"/>
    </row>
    <row r="184" spans="1:14" x14ac:dyDescent="0.3">
      <c r="A184" s="10">
        <v>172</v>
      </c>
      <c r="B184" s="17">
        <v>5404000</v>
      </c>
      <c r="C184" s="18" t="s">
        <v>207</v>
      </c>
      <c r="D184" s="70">
        <v>164419.01</v>
      </c>
      <c r="E184" s="29">
        <v>131.76</v>
      </c>
      <c r="F184" s="40">
        <v>2725.7</v>
      </c>
      <c r="G184" s="28">
        <f t="shared" si="8"/>
        <v>167276.47000000003</v>
      </c>
      <c r="H184" s="26" t="s">
        <v>454</v>
      </c>
      <c r="I184" s="28">
        <f t="shared" si="9"/>
        <v>3216.855192307693</v>
      </c>
      <c r="J184" s="19">
        <v>0</v>
      </c>
      <c r="K184" s="36">
        <f t="shared" si="10"/>
        <v>0</v>
      </c>
      <c r="L184" s="37"/>
      <c r="M184" s="37">
        <f t="shared" si="11"/>
        <v>0</v>
      </c>
      <c r="N184" s="9"/>
    </row>
    <row r="185" spans="1:14" x14ac:dyDescent="0.3">
      <c r="A185" s="10">
        <v>173</v>
      </c>
      <c r="B185" s="17">
        <v>5440700</v>
      </c>
      <c r="C185" s="18" t="s">
        <v>208</v>
      </c>
      <c r="D185" s="70">
        <v>373898.41</v>
      </c>
      <c r="E185" s="29">
        <v>457.95</v>
      </c>
      <c r="F185" s="40">
        <v>10160.5</v>
      </c>
      <c r="G185" s="28">
        <f t="shared" si="8"/>
        <v>384516.86</v>
      </c>
      <c r="H185" s="26" t="s">
        <v>455</v>
      </c>
      <c r="I185" s="28">
        <f t="shared" si="9"/>
        <v>2670.2559722222222</v>
      </c>
      <c r="J185" s="19">
        <v>0</v>
      </c>
      <c r="K185" s="36">
        <f t="shared" si="10"/>
        <v>0</v>
      </c>
      <c r="L185" s="37"/>
      <c r="M185" s="37">
        <f t="shared" si="11"/>
        <v>0</v>
      </c>
      <c r="N185" s="9"/>
    </row>
    <row r="186" spans="1:14" x14ac:dyDescent="0.3">
      <c r="A186" s="10">
        <v>174</v>
      </c>
      <c r="B186" s="17">
        <v>5502000</v>
      </c>
      <c r="C186" s="18" t="s">
        <v>209</v>
      </c>
      <c r="D186" s="70">
        <v>229517.36</v>
      </c>
      <c r="E186" s="29">
        <v>303.08999999999997</v>
      </c>
      <c r="F186" s="40">
        <v>7164.97</v>
      </c>
      <c r="G186" s="28">
        <f t="shared" si="8"/>
        <v>236985.41999999998</v>
      </c>
      <c r="H186" s="26" t="s">
        <v>456</v>
      </c>
      <c r="I186" s="28">
        <f t="shared" si="9"/>
        <v>1346.5080681818181</v>
      </c>
      <c r="J186" s="19">
        <v>2</v>
      </c>
      <c r="K186" s="36">
        <f t="shared" si="10"/>
        <v>2693.0161363636362</v>
      </c>
      <c r="L186" s="37"/>
      <c r="M186" s="37">
        <f t="shared" si="11"/>
        <v>2693.0161363636362</v>
      </c>
      <c r="N186" s="9"/>
    </row>
    <row r="187" spans="1:14" x14ac:dyDescent="0.3">
      <c r="A187" s="10">
        <v>175</v>
      </c>
      <c r="B187" s="17">
        <v>5503000</v>
      </c>
      <c r="C187" s="18" t="s">
        <v>210</v>
      </c>
      <c r="D187" s="70">
        <v>89619.58</v>
      </c>
      <c r="E187" s="29">
        <v>116.8</v>
      </c>
      <c r="F187" s="40">
        <v>2791.66</v>
      </c>
      <c r="G187" s="28">
        <f t="shared" si="8"/>
        <v>92528.040000000008</v>
      </c>
      <c r="H187" s="26" t="s">
        <v>457</v>
      </c>
      <c r="I187" s="28">
        <f t="shared" si="9"/>
        <v>2434.9484210526316</v>
      </c>
      <c r="J187" s="19">
        <v>0</v>
      </c>
      <c r="K187" s="36">
        <f t="shared" si="10"/>
        <v>0</v>
      </c>
      <c r="L187" s="37"/>
      <c r="M187" s="37">
        <f t="shared" si="11"/>
        <v>0</v>
      </c>
      <c r="N187" s="9"/>
    </row>
    <row r="188" spans="1:14" x14ac:dyDescent="0.3">
      <c r="A188" s="10">
        <v>176</v>
      </c>
      <c r="B188" s="17">
        <v>5504000</v>
      </c>
      <c r="C188" s="18" t="s">
        <v>211</v>
      </c>
      <c r="D188" s="70">
        <v>180418.62</v>
      </c>
      <c r="E188" s="29">
        <v>204.48</v>
      </c>
      <c r="F188" s="40">
        <v>4823.54</v>
      </c>
      <c r="G188" s="28">
        <f t="shared" si="8"/>
        <v>185446.64</v>
      </c>
      <c r="H188" s="26" t="s">
        <v>458</v>
      </c>
      <c r="I188" s="28">
        <f t="shared" si="9"/>
        <v>1507.6962601626017</v>
      </c>
      <c r="J188" s="19">
        <v>0</v>
      </c>
      <c r="K188" s="36">
        <f t="shared" si="10"/>
        <v>0</v>
      </c>
      <c r="L188" s="37"/>
      <c r="M188" s="37">
        <f t="shared" si="11"/>
        <v>0</v>
      </c>
      <c r="N188" s="9"/>
    </row>
    <row r="189" spans="1:14" x14ac:dyDescent="0.3">
      <c r="A189" s="10">
        <v>177</v>
      </c>
      <c r="B189" s="17">
        <v>5602000</v>
      </c>
      <c r="C189" s="18" t="s">
        <v>212</v>
      </c>
      <c r="D189" s="70">
        <v>292383.19</v>
      </c>
      <c r="E189" s="29">
        <v>376.31</v>
      </c>
      <c r="F189" s="40">
        <v>8112.94</v>
      </c>
      <c r="G189" s="28">
        <f t="shared" si="8"/>
        <v>300872.44</v>
      </c>
      <c r="H189" s="26" t="s">
        <v>459</v>
      </c>
      <c r="I189" s="28">
        <f t="shared" si="9"/>
        <v>1325.4292511013216</v>
      </c>
      <c r="J189" s="19">
        <v>2</v>
      </c>
      <c r="K189" s="36">
        <f t="shared" si="10"/>
        <v>2650.8585022026432</v>
      </c>
      <c r="L189" s="37"/>
      <c r="M189" s="37">
        <f t="shared" si="11"/>
        <v>2650.8585022026432</v>
      </c>
      <c r="N189" s="9"/>
    </row>
    <row r="190" spans="1:14" x14ac:dyDescent="0.3">
      <c r="A190" s="10">
        <v>178</v>
      </c>
      <c r="B190" s="17">
        <v>5604000</v>
      </c>
      <c r="C190" s="18" t="s">
        <v>213</v>
      </c>
      <c r="D190" s="70">
        <v>147497.17000000001</v>
      </c>
      <c r="E190" s="29">
        <v>157.46</v>
      </c>
      <c r="F190" s="40">
        <v>3544.75</v>
      </c>
      <c r="G190" s="28">
        <f t="shared" si="8"/>
        <v>151199.38</v>
      </c>
      <c r="H190" s="26" t="s">
        <v>357</v>
      </c>
      <c r="I190" s="28">
        <f t="shared" si="9"/>
        <v>1778.8162352941176</v>
      </c>
      <c r="J190" s="19">
        <v>0</v>
      </c>
      <c r="K190" s="36">
        <f t="shared" si="10"/>
        <v>0</v>
      </c>
      <c r="L190" s="37"/>
      <c r="M190" s="37">
        <f t="shared" si="11"/>
        <v>0</v>
      </c>
      <c r="N190" s="9"/>
    </row>
    <row r="191" spans="1:14" x14ac:dyDescent="0.3">
      <c r="A191" s="10">
        <v>179</v>
      </c>
      <c r="B191" s="17">
        <v>5605000</v>
      </c>
      <c r="C191" s="18" t="s">
        <v>214</v>
      </c>
      <c r="D191" s="70">
        <v>384664.29</v>
      </c>
      <c r="E191" s="29">
        <v>498.02</v>
      </c>
      <c r="F191" s="40">
        <v>11155.23</v>
      </c>
      <c r="G191" s="28">
        <f t="shared" si="8"/>
        <v>396317.54</v>
      </c>
      <c r="H191" s="26" t="s">
        <v>460</v>
      </c>
      <c r="I191" s="28">
        <f t="shared" si="9"/>
        <v>1395.4842957746478</v>
      </c>
      <c r="J191" s="19">
        <v>6</v>
      </c>
      <c r="K191" s="36">
        <f t="shared" si="10"/>
        <v>8372.9057746478866</v>
      </c>
      <c r="L191" s="37"/>
      <c r="M191" s="37">
        <f t="shared" si="11"/>
        <v>8372.9057746478866</v>
      </c>
      <c r="N191" s="9"/>
    </row>
    <row r="192" spans="1:14" x14ac:dyDescent="0.3">
      <c r="A192" s="10">
        <v>180</v>
      </c>
      <c r="B192" s="17">
        <v>5608000</v>
      </c>
      <c r="C192" s="18" t="s">
        <v>215</v>
      </c>
      <c r="D192" s="70">
        <v>168142.56</v>
      </c>
      <c r="E192" s="29">
        <v>208.77</v>
      </c>
      <c r="F192" s="40">
        <v>4761.6400000000003</v>
      </c>
      <c r="G192" s="28">
        <f t="shared" si="8"/>
        <v>173112.97</v>
      </c>
      <c r="H192" s="26" t="s">
        <v>370</v>
      </c>
      <c r="I192" s="28">
        <f t="shared" si="9"/>
        <v>1588.192385321101</v>
      </c>
      <c r="J192" s="19">
        <v>0</v>
      </c>
      <c r="K192" s="36">
        <f t="shared" si="10"/>
        <v>0</v>
      </c>
      <c r="L192" s="37"/>
      <c r="M192" s="37">
        <f t="shared" si="11"/>
        <v>0</v>
      </c>
      <c r="N192" s="9"/>
    </row>
    <row r="193" spans="1:14" x14ac:dyDescent="0.3">
      <c r="A193" s="10">
        <v>181</v>
      </c>
      <c r="B193" s="17">
        <v>5703000</v>
      </c>
      <c r="C193" s="18" t="s">
        <v>216</v>
      </c>
      <c r="D193" s="70">
        <v>379150.96</v>
      </c>
      <c r="E193" s="29">
        <v>534.63</v>
      </c>
      <c r="F193" s="40">
        <v>12135.04</v>
      </c>
      <c r="G193" s="28">
        <f t="shared" si="8"/>
        <v>391820.63</v>
      </c>
      <c r="H193" s="26" t="s">
        <v>461</v>
      </c>
      <c r="I193" s="28">
        <f t="shared" si="9"/>
        <v>1733.7196017699116</v>
      </c>
      <c r="J193" s="19">
        <v>0</v>
      </c>
      <c r="K193" s="36">
        <f t="shared" si="10"/>
        <v>0</v>
      </c>
      <c r="L193" s="37"/>
      <c r="M193" s="37">
        <f t="shared" si="11"/>
        <v>0</v>
      </c>
      <c r="N193" s="9"/>
    </row>
    <row r="194" spans="1:14" x14ac:dyDescent="0.3">
      <c r="A194" s="10">
        <v>182</v>
      </c>
      <c r="B194" s="17">
        <v>5706000</v>
      </c>
      <c r="C194" s="18" t="s">
        <v>217</v>
      </c>
      <c r="D194" s="70">
        <v>158759.06</v>
      </c>
      <c r="E194" s="29">
        <v>229.14</v>
      </c>
      <c r="F194" s="40">
        <v>5180.6400000000003</v>
      </c>
      <c r="G194" s="28">
        <f t="shared" si="8"/>
        <v>164168.84000000003</v>
      </c>
      <c r="H194" s="26" t="s">
        <v>340</v>
      </c>
      <c r="I194" s="28">
        <f t="shared" si="9"/>
        <v>1824.0982222222226</v>
      </c>
      <c r="J194" s="19">
        <v>0</v>
      </c>
      <c r="K194" s="36">
        <f t="shared" si="10"/>
        <v>0</v>
      </c>
      <c r="L194" s="37"/>
      <c r="M194" s="37">
        <f t="shared" si="11"/>
        <v>0</v>
      </c>
      <c r="N194" s="9"/>
    </row>
    <row r="195" spans="1:14" x14ac:dyDescent="0.3">
      <c r="A195" s="10">
        <v>183</v>
      </c>
      <c r="B195" s="17">
        <v>5707000</v>
      </c>
      <c r="C195" s="18" t="s">
        <v>218</v>
      </c>
      <c r="D195" s="70">
        <v>223500.25</v>
      </c>
      <c r="E195" s="29">
        <v>311.51</v>
      </c>
      <c r="F195" s="40">
        <v>6879.53</v>
      </c>
      <c r="G195" s="28">
        <f t="shared" si="8"/>
        <v>230691.29</v>
      </c>
      <c r="H195" s="26" t="s">
        <v>444</v>
      </c>
      <c r="I195" s="28">
        <f t="shared" si="9"/>
        <v>1636.1084397163122</v>
      </c>
      <c r="J195" s="19">
        <v>0</v>
      </c>
      <c r="K195" s="36">
        <f t="shared" si="10"/>
        <v>0</v>
      </c>
      <c r="L195" s="37"/>
      <c r="M195" s="37">
        <f t="shared" si="11"/>
        <v>0</v>
      </c>
      <c r="N195" s="9"/>
    </row>
    <row r="196" spans="1:14" x14ac:dyDescent="0.3">
      <c r="A196" s="10">
        <v>184</v>
      </c>
      <c r="B196" s="17">
        <v>5801000</v>
      </c>
      <c r="C196" s="18" t="s">
        <v>219</v>
      </c>
      <c r="D196" s="70">
        <v>220443.11</v>
      </c>
      <c r="E196" s="29">
        <v>286.22000000000003</v>
      </c>
      <c r="F196" s="40">
        <v>6610.29</v>
      </c>
      <c r="G196" s="28">
        <f t="shared" si="8"/>
        <v>227339.62</v>
      </c>
      <c r="H196" s="26" t="s">
        <v>462</v>
      </c>
      <c r="I196" s="28">
        <f t="shared" si="9"/>
        <v>1154.0082233502537</v>
      </c>
      <c r="J196" s="19">
        <v>0</v>
      </c>
      <c r="K196" s="36">
        <f t="shared" si="10"/>
        <v>0</v>
      </c>
      <c r="L196" s="37"/>
      <c r="M196" s="37">
        <f t="shared" si="11"/>
        <v>0</v>
      </c>
      <c r="N196" s="9"/>
    </row>
    <row r="197" spans="1:14" x14ac:dyDescent="0.3">
      <c r="A197" s="10">
        <v>185</v>
      </c>
      <c r="B197" s="17">
        <v>5802000</v>
      </c>
      <c r="C197" s="18" t="s">
        <v>220</v>
      </c>
      <c r="D197" s="70">
        <v>279668.11</v>
      </c>
      <c r="E197" s="29">
        <v>399.85</v>
      </c>
      <c r="F197" s="40">
        <v>8906.99</v>
      </c>
      <c r="G197" s="28">
        <f t="shared" si="8"/>
        <v>288974.94999999995</v>
      </c>
      <c r="H197" s="26" t="s">
        <v>463</v>
      </c>
      <c r="I197" s="28">
        <f t="shared" si="9"/>
        <v>1344.0695348837207</v>
      </c>
      <c r="J197" s="19">
        <v>0</v>
      </c>
      <c r="K197" s="36">
        <f t="shared" si="10"/>
        <v>0</v>
      </c>
      <c r="L197" s="37"/>
      <c r="M197" s="37">
        <f t="shared" si="11"/>
        <v>0</v>
      </c>
      <c r="N197" s="9"/>
    </row>
    <row r="198" spans="1:14" x14ac:dyDescent="0.3">
      <c r="A198" s="10">
        <v>186</v>
      </c>
      <c r="B198" s="17">
        <v>5803000</v>
      </c>
      <c r="C198" s="18" t="s">
        <v>221</v>
      </c>
      <c r="D198" s="70">
        <v>140010.26999999999</v>
      </c>
      <c r="E198" s="29">
        <v>169.98</v>
      </c>
      <c r="F198" s="40">
        <v>4084.79</v>
      </c>
      <c r="G198" s="28">
        <f t="shared" si="8"/>
        <v>144265.04</v>
      </c>
      <c r="H198" s="26" t="s">
        <v>377</v>
      </c>
      <c r="I198" s="28">
        <f t="shared" si="9"/>
        <v>1335.7874074074075</v>
      </c>
      <c r="J198" s="19">
        <v>1</v>
      </c>
      <c r="K198" s="36">
        <f t="shared" si="10"/>
        <v>1335.7874074074075</v>
      </c>
      <c r="L198" s="37"/>
      <c r="M198" s="37">
        <f t="shared" si="11"/>
        <v>1335.7874074074075</v>
      </c>
      <c r="N198" s="9"/>
    </row>
    <row r="199" spans="1:14" x14ac:dyDescent="0.3">
      <c r="A199" s="10">
        <v>187</v>
      </c>
      <c r="B199" s="17">
        <v>5804000</v>
      </c>
      <c r="C199" s="18" t="s">
        <v>222</v>
      </c>
      <c r="D199" s="70">
        <v>303307.52000000002</v>
      </c>
      <c r="E199" s="29">
        <v>481.58</v>
      </c>
      <c r="F199" s="40">
        <v>11149.68</v>
      </c>
      <c r="G199" s="28">
        <f t="shared" si="8"/>
        <v>314938.78000000003</v>
      </c>
      <c r="H199" s="26" t="s">
        <v>408</v>
      </c>
      <c r="I199" s="28">
        <f t="shared" si="9"/>
        <v>1101.1845454545455</v>
      </c>
      <c r="J199" s="19">
        <v>0</v>
      </c>
      <c r="K199" s="36">
        <f t="shared" si="10"/>
        <v>0</v>
      </c>
      <c r="L199" s="37"/>
      <c r="M199" s="37">
        <f t="shared" si="11"/>
        <v>0</v>
      </c>
      <c r="N199" s="9"/>
    </row>
    <row r="200" spans="1:14" x14ac:dyDescent="0.3">
      <c r="A200" s="10">
        <v>188</v>
      </c>
      <c r="B200" s="17">
        <v>5805000</v>
      </c>
      <c r="C200" s="18" t="s">
        <v>223</v>
      </c>
      <c r="D200" s="70">
        <v>1104997.08</v>
      </c>
      <c r="E200" s="29">
        <v>1600.18</v>
      </c>
      <c r="F200" s="40">
        <v>36599.449999999997</v>
      </c>
      <c r="G200" s="28">
        <f t="shared" si="8"/>
        <v>1143196.71</v>
      </c>
      <c r="H200" s="26" t="s">
        <v>464</v>
      </c>
      <c r="I200" s="28">
        <f t="shared" si="9"/>
        <v>1654.4091316931981</v>
      </c>
      <c r="J200" s="19">
        <v>5</v>
      </c>
      <c r="K200" s="36">
        <f t="shared" si="10"/>
        <v>8272.0456584659914</v>
      </c>
      <c r="L200" s="37"/>
      <c r="M200" s="37">
        <f t="shared" si="11"/>
        <v>8272.0456584659914</v>
      </c>
      <c r="N200" s="9"/>
    </row>
    <row r="201" spans="1:14" x14ac:dyDescent="0.3">
      <c r="A201" s="10">
        <v>189</v>
      </c>
      <c r="B201" s="17">
        <v>5901000</v>
      </c>
      <c r="C201" s="18" t="s">
        <v>224</v>
      </c>
      <c r="D201" s="70">
        <v>124376.7</v>
      </c>
      <c r="E201" s="29">
        <v>173.15</v>
      </c>
      <c r="F201" s="40">
        <v>3845.02</v>
      </c>
      <c r="G201" s="28">
        <f t="shared" si="8"/>
        <v>128394.87</v>
      </c>
      <c r="H201" s="26" t="s">
        <v>465</v>
      </c>
      <c r="I201" s="28">
        <f t="shared" si="9"/>
        <v>1546.9261445783131</v>
      </c>
      <c r="J201" s="19">
        <v>0</v>
      </c>
      <c r="K201" s="36">
        <f t="shared" si="10"/>
        <v>0</v>
      </c>
      <c r="L201" s="37"/>
      <c r="M201" s="37">
        <f t="shared" si="11"/>
        <v>0</v>
      </c>
      <c r="N201" s="9"/>
    </row>
    <row r="202" spans="1:14" x14ac:dyDescent="0.3">
      <c r="A202" s="10">
        <v>190</v>
      </c>
      <c r="B202" s="17">
        <v>5903000</v>
      </c>
      <c r="C202" s="18" t="s">
        <v>225</v>
      </c>
      <c r="D202" s="70">
        <v>139312.47</v>
      </c>
      <c r="E202" s="29">
        <v>175.12</v>
      </c>
      <c r="F202" s="40">
        <v>4120.51</v>
      </c>
      <c r="G202" s="28">
        <f t="shared" si="8"/>
        <v>143608.1</v>
      </c>
      <c r="H202" s="26" t="s">
        <v>466</v>
      </c>
      <c r="I202" s="28">
        <f t="shared" si="9"/>
        <v>1544.17311827957</v>
      </c>
      <c r="J202" s="19">
        <v>0</v>
      </c>
      <c r="K202" s="36">
        <f t="shared" si="10"/>
        <v>0</v>
      </c>
      <c r="L202" s="37"/>
      <c r="M202" s="37">
        <f t="shared" si="11"/>
        <v>0</v>
      </c>
      <c r="N202" s="9"/>
    </row>
    <row r="203" spans="1:14" x14ac:dyDescent="0.3">
      <c r="A203" s="10">
        <v>191</v>
      </c>
      <c r="B203" s="17">
        <v>6001000</v>
      </c>
      <c r="C203" s="18" t="s">
        <v>226</v>
      </c>
      <c r="D203" s="70">
        <v>5599069.6799999997</v>
      </c>
      <c r="E203" s="29">
        <v>8881.76</v>
      </c>
      <c r="F203" s="40">
        <v>197244.51</v>
      </c>
      <c r="G203" s="28">
        <f t="shared" si="8"/>
        <v>5805195.9499999993</v>
      </c>
      <c r="H203" s="26" t="s">
        <v>467</v>
      </c>
      <c r="I203" s="28">
        <f t="shared" si="9"/>
        <v>1743.8257584860316</v>
      </c>
      <c r="J203" s="19">
        <v>69</v>
      </c>
      <c r="K203" s="36">
        <f t="shared" si="10"/>
        <v>120323.97733553618</v>
      </c>
      <c r="L203" s="37"/>
      <c r="M203" s="37">
        <f t="shared" si="11"/>
        <v>120323.97733553618</v>
      </c>
      <c r="N203" s="9"/>
    </row>
    <row r="204" spans="1:14" x14ac:dyDescent="0.3">
      <c r="A204" s="10">
        <v>192</v>
      </c>
      <c r="B204" s="17">
        <v>6002000</v>
      </c>
      <c r="C204" s="18" t="s">
        <v>227</v>
      </c>
      <c r="D204" s="70">
        <v>1966170.84</v>
      </c>
      <c r="E204" s="29">
        <v>2819.94</v>
      </c>
      <c r="F204" s="40">
        <v>63806.73</v>
      </c>
      <c r="G204" s="28">
        <f t="shared" si="8"/>
        <v>2032797.51</v>
      </c>
      <c r="H204" s="27" t="s">
        <v>468</v>
      </c>
      <c r="I204" s="28">
        <f t="shared" si="9"/>
        <v>1952.7353602305475</v>
      </c>
      <c r="J204" s="19">
        <v>48</v>
      </c>
      <c r="K204" s="36">
        <f t="shared" si="10"/>
        <v>93731.297291066279</v>
      </c>
      <c r="L204" s="37"/>
      <c r="M204" s="37">
        <f t="shared" si="11"/>
        <v>93731.297291066279</v>
      </c>
      <c r="N204" s="9"/>
    </row>
    <row r="205" spans="1:14" x14ac:dyDescent="0.3">
      <c r="A205" s="10">
        <v>193</v>
      </c>
      <c r="B205" s="17">
        <v>6003000</v>
      </c>
      <c r="C205" s="18" t="s">
        <v>228</v>
      </c>
      <c r="D205" s="70">
        <v>2627303.2000000002</v>
      </c>
      <c r="E205" s="29">
        <v>3567.02</v>
      </c>
      <c r="F205" s="40">
        <v>79857.25</v>
      </c>
      <c r="G205" s="28">
        <f t="shared" si="8"/>
        <v>2710727.47</v>
      </c>
      <c r="H205" s="26" t="s">
        <v>469</v>
      </c>
      <c r="I205" s="28">
        <f t="shared" si="9"/>
        <v>1532.3501808931601</v>
      </c>
      <c r="J205" s="19">
        <v>56</v>
      </c>
      <c r="K205" s="36">
        <f t="shared" si="10"/>
        <v>85811.610130016968</v>
      </c>
      <c r="L205" s="37"/>
      <c r="M205" s="37">
        <f t="shared" si="11"/>
        <v>85811.610130016968</v>
      </c>
      <c r="N205" s="9"/>
    </row>
    <row r="206" spans="1:14" x14ac:dyDescent="0.3">
      <c r="A206" s="10">
        <v>194</v>
      </c>
      <c r="B206" s="17">
        <v>6004000</v>
      </c>
      <c r="C206" s="18" t="s">
        <v>229</v>
      </c>
      <c r="D206" s="70">
        <v>1070401.2</v>
      </c>
      <c r="E206" s="29">
        <v>1360.04</v>
      </c>
      <c r="F206" s="40">
        <v>31359.11</v>
      </c>
      <c r="G206" s="28">
        <f t="shared" ref="G206:G269" si="12">SUM(D206:F206)</f>
        <v>1103120.3500000001</v>
      </c>
      <c r="H206" s="27" t="s">
        <v>470</v>
      </c>
      <c r="I206" s="28">
        <f t="shared" ref="I206:I272" si="13">SUM(G206/H206)</f>
        <v>1718.2559968847354</v>
      </c>
      <c r="J206" s="19">
        <v>2</v>
      </c>
      <c r="K206" s="36">
        <f t="shared" ref="K206:K269" si="14">SUM(J206*I206)</f>
        <v>3436.5119937694708</v>
      </c>
      <c r="L206" s="37"/>
      <c r="M206" s="37">
        <f t="shared" si="11"/>
        <v>3436.5119937694708</v>
      </c>
      <c r="N206" s="9"/>
    </row>
    <row r="207" spans="1:14" x14ac:dyDescent="0.3">
      <c r="A207" s="10">
        <v>195</v>
      </c>
      <c r="B207" s="17">
        <v>6040000</v>
      </c>
      <c r="C207" s="18" t="s">
        <v>230</v>
      </c>
      <c r="D207" s="70">
        <v>282130.76</v>
      </c>
      <c r="E207" s="29">
        <v>431.41</v>
      </c>
      <c r="F207" s="40">
        <v>10266.27</v>
      </c>
      <c r="G207" s="28">
        <f t="shared" si="12"/>
        <v>292828.44</v>
      </c>
      <c r="H207" s="26" t="s">
        <v>367</v>
      </c>
      <c r="I207" s="28">
        <f t="shared" si="13"/>
        <v>2361.519677419355</v>
      </c>
      <c r="J207" s="19">
        <v>0</v>
      </c>
      <c r="K207" s="36">
        <f t="shared" si="14"/>
        <v>0</v>
      </c>
      <c r="L207" s="37"/>
      <c r="M207" s="37">
        <f t="shared" si="11"/>
        <v>0</v>
      </c>
      <c r="N207" s="9"/>
    </row>
    <row r="208" spans="1:14" x14ac:dyDescent="0.3">
      <c r="A208" s="10">
        <v>196</v>
      </c>
      <c r="B208" s="17">
        <v>6041700</v>
      </c>
      <c r="C208" s="18" t="s">
        <v>231</v>
      </c>
      <c r="D208" s="70">
        <v>641144.99</v>
      </c>
      <c r="E208" s="29">
        <v>844.3</v>
      </c>
      <c r="F208" s="40">
        <v>22479.98</v>
      </c>
      <c r="G208" s="28">
        <f t="shared" si="12"/>
        <v>664469.27</v>
      </c>
      <c r="H208" s="26" t="s">
        <v>471</v>
      </c>
      <c r="I208" s="28">
        <f t="shared" si="13"/>
        <v>2057.1804024767803</v>
      </c>
      <c r="J208" s="19">
        <v>0</v>
      </c>
      <c r="K208" s="36">
        <f t="shared" si="14"/>
        <v>0</v>
      </c>
      <c r="L208" s="37"/>
      <c r="M208" s="37">
        <f t="shared" ref="M208:M271" si="15">K208-L208</f>
        <v>0</v>
      </c>
      <c r="N208" s="9"/>
    </row>
    <row r="209" spans="1:14" x14ac:dyDescent="0.3">
      <c r="A209" s="10">
        <v>197</v>
      </c>
      <c r="B209" s="17">
        <v>6043700</v>
      </c>
      <c r="C209" s="18" t="s">
        <v>232</v>
      </c>
      <c r="D209" s="70">
        <v>502485.36</v>
      </c>
      <c r="E209" s="29">
        <v>719.89</v>
      </c>
      <c r="F209" s="40">
        <v>16906.25</v>
      </c>
      <c r="G209" s="28">
        <f t="shared" si="12"/>
        <v>520111.5</v>
      </c>
      <c r="H209" s="26" t="s">
        <v>472</v>
      </c>
      <c r="I209" s="28">
        <f t="shared" si="13"/>
        <v>1274.7830882352941</v>
      </c>
      <c r="J209" s="19">
        <v>0</v>
      </c>
      <c r="K209" s="36">
        <f t="shared" si="14"/>
        <v>0</v>
      </c>
      <c r="L209" s="37"/>
      <c r="M209" s="37">
        <f t="shared" si="15"/>
        <v>0</v>
      </c>
      <c r="N209" s="9"/>
    </row>
    <row r="210" spans="1:14" x14ac:dyDescent="0.3">
      <c r="A210" s="10">
        <v>198</v>
      </c>
      <c r="B210" s="17">
        <v>6047700</v>
      </c>
      <c r="C210" s="18" t="s">
        <v>233</v>
      </c>
      <c r="D210" s="70">
        <v>733324.25</v>
      </c>
      <c r="E210" s="29">
        <v>902.73</v>
      </c>
      <c r="F210" s="40">
        <v>21614.33</v>
      </c>
      <c r="G210" s="28">
        <f t="shared" si="12"/>
        <v>755841.30999999994</v>
      </c>
      <c r="H210" s="26" t="s">
        <v>473</v>
      </c>
      <c r="I210" s="28">
        <f t="shared" si="13"/>
        <v>2171.9577873563217</v>
      </c>
      <c r="J210" s="19">
        <v>0</v>
      </c>
      <c r="K210" s="36">
        <f t="shared" si="14"/>
        <v>0</v>
      </c>
      <c r="L210" s="37"/>
      <c r="M210" s="37">
        <f t="shared" si="15"/>
        <v>0</v>
      </c>
      <c r="N210" s="9"/>
    </row>
    <row r="211" spans="1:14" ht="48.6" x14ac:dyDescent="0.3">
      <c r="A211" s="10">
        <v>199</v>
      </c>
      <c r="B211" s="80">
        <v>6050700</v>
      </c>
      <c r="C211" s="79" t="s">
        <v>509</v>
      </c>
      <c r="D211" s="70">
        <v>324069.92</v>
      </c>
      <c r="E211" s="29">
        <v>423.03000000000003</v>
      </c>
      <c r="F211" s="40">
        <v>9765</v>
      </c>
      <c r="G211" s="28">
        <f t="shared" si="12"/>
        <v>334257.95</v>
      </c>
      <c r="H211" s="82">
        <v>139</v>
      </c>
      <c r="I211" s="28">
        <v>0</v>
      </c>
      <c r="J211" s="19">
        <v>0</v>
      </c>
      <c r="K211" s="36">
        <f t="shared" si="14"/>
        <v>0</v>
      </c>
      <c r="L211" s="37"/>
      <c r="M211" s="37">
        <f t="shared" si="15"/>
        <v>0</v>
      </c>
      <c r="N211" s="9"/>
    </row>
    <row r="212" spans="1:14" x14ac:dyDescent="0.3">
      <c r="A212" s="10">
        <v>200</v>
      </c>
      <c r="B212" s="17">
        <v>6052700</v>
      </c>
      <c r="C212" s="18" t="s">
        <v>234</v>
      </c>
      <c r="D212" s="70">
        <v>22068.76</v>
      </c>
      <c r="E212" s="29">
        <v>40.130000000000003</v>
      </c>
      <c r="F212" s="40">
        <v>895.14</v>
      </c>
      <c r="G212" s="28">
        <f t="shared" si="12"/>
        <v>23004.03</v>
      </c>
      <c r="H212" s="26" t="s">
        <v>474</v>
      </c>
      <c r="I212" s="28">
        <f t="shared" si="13"/>
        <v>2875.5037499999999</v>
      </c>
      <c r="J212" s="19">
        <v>0</v>
      </c>
      <c r="K212" s="36">
        <f t="shared" si="14"/>
        <v>0</v>
      </c>
      <c r="L212" s="37"/>
      <c r="M212" s="37">
        <f t="shared" si="15"/>
        <v>0</v>
      </c>
      <c r="N212" s="9"/>
    </row>
    <row r="213" spans="1:14" x14ac:dyDescent="0.3">
      <c r="A213" s="10">
        <v>201</v>
      </c>
      <c r="B213" s="17">
        <v>6053700</v>
      </c>
      <c r="C213" s="18" t="s">
        <v>235</v>
      </c>
      <c r="D213" s="70">
        <v>19151.73</v>
      </c>
      <c r="E213" s="29">
        <v>38.67</v>
      </c>
      <c r="F213" s="40">
        <v>746.84</v>
      </c>
      <c r="G213" s="28">
        <f t="shared" si="12"/>
        <v>19937.239999999998</v>
      </c>
      <c r="H213" s="26" t="s">
        <v>475</v>
      </c>
      <c r="I213" s="28">
        <f t="shared" si="13"/>
        <v>1424.0885714285712</v>
      </c>
      <c r="J213" s="19">
        <v>0</v>
      </c>
      <c r="K213" s="36">
        <f t="shared" si="14"/>
        <v>0</v>
      </c>
      <c r="L213" s="37"/>
      <c r="M213" s="37">
        <f t="shared" si="15"/>
        <v>0</v>
      </c>
      <c r="N213" s="9"/>
    </row>
    <row r="214" spans="1:14" x14ac:dyDescent="0.3">
      <c r="A214" s="10">
        <v>202</v>
      </c>
      <c r="B214" s="17">
        <v>6055700</v>
      </c>
      <c r="C214" s="18" t="s">
        <v>236</v>
      </c>
      <c r="D214" s="70">
        <v>98991.4</v>
      </c>
      <c r="E214" s="29">
        <v>159.19999999999999</v>
      </c>
      <c r="F214" s="40">
        <v>3514.76</v>
      </c>
      <c r="G214" s="28">
        <f t="shared" si="12"/>
        <v>102665.35999999999</v>
      </c>
      <c r="H214" s="26" t="s">
        <v>476</v>
      </c>
      <c r="I214" s="28">
        <f t="shared" si="13"/>
        <v>2333.3036363636361</v>
      </c>
      <c r="J214" s="19">
        <v>0</v>
      </c>
      <c r="K214" s="36">
        <f t="shared" si="14"/>
        <v>0</v>
      </c>
      <c r="L214" s="37"/>
      <c r="M214" s="37">
        <f t="shared" si="15"/>
        <v>0</v>
      </c>
      <c r="N214" s="9"/>
    </row>
    <row r="215" spans="1:14" ht="48.6" x14ac:dyDescent="0.3">
      <c r="A215" s="10">
        <v>203</v>
      </c>
      <c r="B215" s="80">
        <v>6056700</v>
      </c>
      <c r="C215" s="79" t="s">
        <v>508</v>
      </c>
      <c r="D215" s="83">
        <v>0</v>
      </c>
      <c r="E215" s="29">
        <v>0</v>
      </c>
      <c r="F215" s="40">
        <v>0</v>
      </c>
      <c r="G215" s="28">
        <f t="shared" si="12"/>
        <v>0</v>
      </c>
      <c r="H215" s="82">
        <v>0</v>
      </c>
      <c r="I215" s="28">
        <v>0</v>
      </c>
      <c r="J215" s="19">
        <v>0</v>
      </c>
      <c r="K215" s="36">
        <f t="shared" si="14"/>
        <v>0</v>
      </c>
      <c r="L215" s="37"/>
      <c r="M215" s="37">
        <f t="shared" si="15"/>
        <v>0</v>
      </c>
      <c r="N215" s="9"/>
    </row>
    <row r="216" spans="1:14" x14ac:dyDescent="0.3">
      <c r="A216" s="10">
        <v>204</v>
      </c>
      <c r="B216" s="17">
        <v>6058000</v>
      </c>
      <c r="C216" s="18" t="s">
        <v>477</v>
      </c>
      <c r="D216" s="70"/>
      <c r="E216" s="29"/>
      <c r="F216" s="40"/>
      <c r="G216" s="28">
        <f t="shared" si="12"/>
        <v>0</v>
      </c>
      <c r="H216" s="26">
        <v>3</v>
      </c>
      <c r="I216" s="28">
        <v>0</v>
      </c>
      <c r="J216" s="19">
        <v>0</v>
      </c>
      <c r="K216" s="36">
        <f t="shared" si="14"/>
        <v>0</v>
      </c>
      <c r="L216" s="37"/>
      <c r="M216" s="37"/>
      <c r="N216" s="9"/>
    </row>
    <row r="217" spans="1:14" x14ac:dyDescent="0.3">
      <c r="A217" s="10">
        <v>205</v>
      </c>
      <c r="B217" s="17">
        <v>6060700</v>
      </c>
      <c r="C217" s="18" t="s">
        <v>237</v>
      </c>
      <c r="D217" s="70">
        <v>79619.539999999994</v>
      </c>
      <c r="E217" s="29">
        <v>112.52</v>
      </c>
      <c r="F217" s="40">
        <v>2820.26</v>
      </c>
      <c r="G217" s="28">
        <f t="shared" si="12"/>
        <v>82552.319999999992</v>
      </c>
      <c r="H217" s="26">
        <v>33</v>
      </c>
      <c r="I217" s="28">
        <f t="shared" si="13"/>
        <v>2501.5854545454545</v>
      </c>
      <c r="J217" s="19">
        <v>0</v>
      </c>
      <c r="K217" s="36">
        <f t="shared" si="14"/>
        <v>0</v>
      </c>
      <c r="L217" s="37"/>
      <c r="M217" s="37">
        <f t="shared" si="15"/>
        <v>0</v>
      </c>
      <c r="N217" s="9"/>
    </row>
    <row r="218" spans="1:14" x14ac:dyDescent="0.3">
      <c r="A218" s="10">
        <v>206</v>
      </c>
      <c r="B218" s="17">
        <v>6061700</v>
      </c>
      <c r="C218" s="18" t="s">
        <v>11</v>
      </c>
      <c r="D218" s="70">
        <v>40961.42</v>
      </c>
      <c r="E218" s="29">
        <v>78.650000000000006</v>
      </c>
      <c r="F218" s="40">
        <v>1464.62</v>
      </c>
      <c r="G218" s="28">
        <f t="shared" si="12"/>
        <v>42504.69</v>
      </c>
      <c r="H218" s="19">
        <v>20</v>
      </c>
      <c r="I218" s="28">
        <f t="shared" si="13"/>
        <v>2125.2345</v>
      </c>
      <c r="J218" s="19">
        <v>0</v>
      </c>
      <c r="K218" s="36">
        <f t="shared" si="14"/>
        <v>0</v>
      </c>
      <c r="L218" s="37"/>
      <c r="M218" s="37">
        <f t="shared" si="15"/>
        <v>0</v>
      </c>
      <c r="N218" s="9"/>
    </row>
    <row r="219" spans="1:14" x14ac:dyDescent="0.3">
      <c r="A219" s="10">
        <v>207</v>
      </c>
      <c r="B219" s="17">
        <v>6062700</v>
      </c>
      <c r="C219" s="18" t="s">
        <v>315</v>
      </c>
      <c r="D219" s="70">
        <v>18632.91</v>
      </c>
      <c r="E219" s="29">
        <v>24.83</v>
      </c>
      <c r="F219" s="40">
        <v>551.05999999999995</v>
      </c>
      <c r="G219" s="28">
        <f t="shared" si="12"/>
        <v>19208.800000000003</v>
      </c>
      <c r="H219" s="19" t="s">
        <v>478</v>
      </c>
      <c r="I219" s="28">
        <f t="shared" si="13"/>
        <v>1477.6000000000001</v>
      </c>
      <c r="J219" s="19">
        <v>0</v>
      </c>
      <c r="K219" s="36">
        <f t="shared" si="14"/>
        <v>0</v>
      </c>
      <c r="L219" s="37"/>
      <c r="M219" s="37">
        <f t="shared" si="15"/>
        <v>0</v>
      </c>
      <c r="N219" s="9"/>
    </row>
    <row r="220" spans="1:14" x14ac:dyDescent="0.3">
      <c r="A220" s="10">
        <v>208</v>
      </c>
      <c r="B220" s="17">
        <v>6063700</v>
      </c>
      <c r="C220" s="18" t="s">
        <v>320</v>
      </c>
      <c r="D220" s="70">
        <v>0</v>
      </c>
      <c r="E220" s="29">
        <v>0</v>
      </c>
      <c r="F220" s="40">
        <v>0</v>
      </c>
      <c r="G220" s="28">
        <f t="shared" si="12"/>
        <v>0</v>
      </c>
      <c r="H220" s="19">
        <v>0</v>
      </c>
      <c r="I220" s="28">
        <v>0</v>
      </c>
      <c r="J220" s="19">
        <v>0</v>
      </c>
      <c r="K220" s="36">
        <f t="shared" si="14"/>
        <v>0</v>
      </c>
      <c r="L220" s="37"/>
      <c r="M220" s="37">
        <f t="shared" si="15"/>
        <v>0</v>
      </c>
      <c r="N220" s="9"/>
    </row>
    <row r="221" spans="1:14" x14ac:dyDescent="0.3">
      <c r="A221" s="10">
        <v>209</v>
      </c>
      <c r="B221" s="17">
        <v>6091000</v>
      </c>
      <c r="C221" s="18" t="s">
        <v>238</v>
      </c>
      <c r="D221" s="70">
        <v>70303.31</v>
      </c>
      <c r="E221" s="29">
        <v>26.83</v>
      </c>
      <c r="F221" s="40">
        <v>629.04</v>
      </c>
      <c r="G221" s="28">
        <f t="shared" si="12"/>
        <v>70959.179999999993</v>
      </c>
      <c r="H221" s="19">
        <v>93</v>
      </c>
      <c r="I221" s="28">
        <f t="shared" si="13"/>
        <v>763.00193548387085</v>
      </c>
      <c r="J221" s="19">
        <v>0</v>
      </c>
      <c r="K221" s="36">
        <f t="shared" si="14"/>
        <v>0</v>
      </c>
      <c r="L221" s="37"/>
      <c r="M221" s="37">
        <f t="shared" si="15"/>
        <v>0</v>
      </c>
      <c r="N221" s="9"/>
    </row>
    <row r="222" spans="1:14" x14ac:dyDescent="0.3">
      <c r="A222" s="10">
        <v>210</v>
      </c>
      <c r="B222" s="17">
        <v>6092000</v>
      </c>
      <c r="C222" s="18" t="s">
        <v>239</v>
      </c>
      <c r="D222" s="70">
        <v>119519.95</v>
      </c>
      <c r="E222" s="29">
        <v>28.36</v>
      </c>
      <c r="F222" s="40">
        <v>689.54</v>
      </c>
      <c r="G222" s="28">
        <f t="shared" si="12"/>
        <v>120237.84999999999</v>
      </c>
      <c r="H222" s="19">
        <v>103</v>
      </c>
      <c r="I222" s="28">
        <f t="shared" si="13"/>
        <v>1167.3577669902911</v>
      </c>
      <c r="J222" s="19">
        <v>0</v>
      </c>
      <c r="K222" s="36">
        <f t="shared" si="14"/>
        <v>0</v>
      </c>
      <c r="L222" s="37"/>
      <c r="M222" s="37">
        <f t="shared" si="15"/>
        <v>0</v>
      </c>
      <c r="N222" s="9"/>
    </row>
    <row r="223" spans="1:14" x14ac:dyDescent="0.3">
      <c r="A223" s="10">
        <v>211</v>
      </c>
      <c r="B223" s="17">
        <v>6094000</v>
      </c>
      <c r="C223" s="18" t="s">
        <v>240</v>
      </c>
      <c r="D223" s="70">
        <v>64249.72</v>
      </c>
      <c r="E223" s="29">
        <v>65.150000000000006</v>
      </c>
      <c r="F223" s="40">
        <v>1798.31</v>
      </c>
      <c r="G223" s="28">
        <f t="shared" si="12"/>
        <v>66113.180000000008</v>
      </c>
      <c r="H223" s="19">
        <v>73</v>
      </c>
      <c r="I223" s="28">
        <f t="shared" si="13"/>
        <v>905.66000000000008</v>
      </c>
      <c r="J223" s="19">
        <v>0</v>
      </c>
      <c r="K223" s="36">
        <f t="shared" si="14"/>
        <v>0</v>
      </c>
      <c r="L223" s="37"/>
      <c r="M223" s="37">
        <f t="shared" si="15"/>
        <v>0</v>
      </c>
      <c r="N223" s="9"/>
    </row>
    <row r="224" spans="1:14" x14ac:dyDescent="0.3">
      <c r="A224" s="10">
        <v>212</v>
      </c>
      <c r="B224" s="17">
        <v>6102000</v>
      </c>
      <c r="C224" s="18" t="s">
        <v>241</v>
      </c>
      <c r="D224" s="70">
        <v>122901.8</v>
      </c>
      <c r="E224" s="29">
        <v>149.69999999999999</v>
      </c>
      <c r="F224" s="40">
        <v>3567.23</v>
      </c>
      <c r="G224" s="28">
        <f t="shared" si="12"/>
        <v>126618.73</v>
      </c>
      <c r="H224" s="19">
        <v>76</v>
      </c>
      <c r="I224" s="28">
        <f t="shared" si="13"/>
        <v>1666.0359210526315</v>
      </c>
      <c r="J224" s="19">
        <v>1</v>
      </c>
      <c r="K224" s="36">
        <f t="shared" si="14"/>
        <v>1666.0359210526315</v>
      </c>
      <c r="L224" s="37"/>
      <c r="M224" s="37">
        <f t="shared" si="15"/>
        <v>1666.0359210526315</v>
      </c>
      <c r="N224" s="9"/>
    </row>
    <row r="225" spans="1:14" x14ac:dyDescent="0.3">
      <c r="A225" s="10">
        <v>213</v>
      </c>
      <c r="B225" s="17">
        <v>6103000</v>
      </c>
      <c r="C225" s="18" t="s">
        <v>242</v>
      </c>
      <c r="D225" s="70">
        <v>467282.61</v>
      </c>
      <c r="E225" s="29">
        <v>636.73</v>
      </c>
      <c r="F225" s="40">
        <v>14597.6</v>
      </c>
      <c r="G225" s="28">
        <f t="shared" si="12"/>
        <v>482516.93999999994</v>
      </c>
      <c r="H225" s="19" t="s">
        <v>479</v>
      </c>
      <c r="I225" s="28">
        <f t="shared" si="13"/>
        <v>1512.5922884012537</v>
      </c>
      <c r="J225" s="19">
        <v>12</v>
      </c>
      <c r="K225" s="36">
        <f t="shared" si="14"/>
        <v>18151.107460815045</v>
      </c>
      <c r="L225" s="37"/>
      <c r="M225" s="37">
        <f t="shared" si="15"/>
        <v>18151.107460815045</v>
      </c>
      <c r="N225" s="9"/>
    </row>
    <row r="226" spans="1:14" x14ac:dyDescent="0.3">
      <c r="A226" s="10">
        <v>214</v>
      </c>
      <c r="B226" s="17">
        <v>6201000</v>
      </c>
      <c r="C226" s="18" t="s">
        <v>243</v>
      </c>
      <c r="D226" s="70">
        <v>684886.6</v>
      </c>
      <c r="E226" s="29">
        <v>807.32</v>
      </c>
      <c r="F226" s="40">
        <v>18348.39</v>
      </c>
      <c r="G226" s="28">
        <f t="shared" si="12"/>
        <v>704042.30999999994</v>
      </c>
      <c r="H226" s="26" t="s">
        <v>480</v>
      </c>
      <c r="I226" s="28">
        <f t="shared" si="13"/>
        <v>2139.9462310030394</v>
      </c>
      <c r="J226" s="19">
        <v>3</v>
      </c>
      <c r="K226" s="36">
        <f t="shared" si="14"/>
        <v>6419.8386930091183</v>
      </c>
      <c r="L226" s="37"/>
      <c r="M226" s="37">
        <f t="shared" si="15"/>
        <v>6419.8386930091183</v>
      </c>
      <c r="N226" s="9"/>
    </row>
    <row r="227" spans="1:14" x14ac:dyDescent="0.3">
      <c r="A227" s="10">
        <v>215</v>
      </c>
      <c r="B227" s="17">
        <v>6205000</v>
      </c>
      <c r="C227" s="18" t="s">
        <v>244</v>
      </c>
      <c r="D227" s="70">
        <v>162521.85999999999</v>
      </c>
      <c r="E227" s="29">
        <v>235.88</v>
      </c>
      <c r="F227" s="40">
        <v>5343.34</v>
      </c>
      <c r="G227" s="28">
        <f t="shared" si="12"/>
        <v>168101.08</v>
      </c>
      <c r="H227" s="26" t="s">
        <v>340</v>
      </c>
      <c r="I227" s="28">
        <f t="shared" si="13"/>
        <v>1867.7897777777775</v>
      </c>
      <c r="J227" s="19">
        <v>0</v>
      </c>
      <c r="K227" s="36">
        <f t="shared" si="14"/>
        <v>0</v>
      </c>
      <c r="L227" s="37"/>
      <c r="M227" s="37">
        <f t="shared" si="15"/>
        <v>0</v>
      </c>
      <c r="N227" s="9"/>
    </row>
    <row r="228" spans="1:14" x14ac:dyDescent="0.3">
      <c r="A228" s="10">
        <v>216</v>
      </c>
      <c r="B228" s="17">
        <v>6301000</v>
      </c>
      <c r="C228" s="18" t="s">
        <v>245</v>
      </c>
      <c r="D228" s="70">
        <v>307618.26</v>
      </c>
      <c r="E228" s="29">
        <v>480.44</v>
      </c>
      <c r="F228" s="40">
        <v>10805.99</v>
      </c>
      <c r="G228" s="28">
        <f t="shared" si="12"/>
        <v>318904.69</v>
      </c>
      <c r="H228" s="26" t="s">
        <v>481</v>
      </c>
      <c r="I228" s="28">
        <f t="shared" si="13"/>
        <v>1687.3264021164021</v>
      </c>
      <c r="J228" s="19">
        <v>0</v>
      </c>
      <c r="K228" s="36">
        <f t="shared" si="14"/>
        <v>0</v>
      </c>
      <c r="L228" s="37"/>
      <c r="M228" s="37">
        <f t="shared" si="15"/>
        <v>0</v>
      </c>
      <c r="N228" s="9"/>
    </row>
    <row r="229" spans="1:14" x14ac:dyDescent="0.3">
      <c r="A229" s="10">
        <v>217</v>
      </c>
      <c r="B229" s="17">
        <v>6302000</v>
      </c>
      <c r="C229" s="18" t="s">
        <v>246</v>
      </c>
      <c r="D229" s="70">
        <v>1044800.31</v>
      </c>
      <c r="E229" s="29">
        <v>1604.68</v>
      </c>
      <c r="F229" s="40">
        <v>36644.75</v>
      </c>
      <c r="G229" s="28">
        <f t="shared" si="12"/>
        <v>1083049.7400000002</v>
      </c>
      <c r="H229" s="26" t="s">
        <v>482</v>
      </c>
      <c r="I229" s="28">
        <f t="shared" si="13"/>
        <v>1900.0872631578952</v>
      </c>
      <c r="J229" s="19">
        <v>0</v>
      </c>
      <c r="K229" s="36">
        <f t="shared" si="14"/>
        <v>0</v>
      </c>
      <c r="L229" s="37"/>
      <c r="M229" s="37">
        <f t="shared" si="15"/>
        <v>0</v>
      </c>
      <c r="N229" s="9"/>
    </row>
    <row r="230" spans="1:14" x14ac:dyDescent="0.3">
      <c r="A230" s="10">
        <v>218</v>
      </c>
      <c r="B230" s="17">
        <v>6303000</v>
      </c>
      <c r="C230" s="18" t="s">
        <v>247</v>
      </c>
      <c r="D230" s="70">
        <v>1786989.21</v>
      </c>
      <c r="E230" s="29">
        <v>2608.98</v>
      </c>
      <c r="F230" s="40">
        <v>60951.98</v>
      </c>
      <c r="G230" s="28">
        <f t="shared" si="12"/>
        <v>1850550.17</v>
      </c>
      <c r="H230" s="26" t="s">
        <v>483</v>
      </c>
      <c r="I230" s="28">
        <f t="shared" si="13"/>
        <v>1482.8126362179487</v>
      </c>
      <c r="J230" s="19">
        <v>17</v>
      </c>
      <c r="K230" s="36">
        <f t="shared" si="14"/>
        <v>25207.814815705129</v>
      </c>
      <c r="L230" s="37"/>
      <c r="M230" s="37">
        <f t="shared" si="15"/>
        <v>25207.814815705129</v>
      </c>
      <c r="N230" s="9"/>
    </row>
    <row r="231" spans="1:14" x14ac:dyDescent="0.3">
      <c r="A231" s="10">
        <v>219</v>
      </c>
      <c r="B231" s="17">
        <v>6304000</v>
      </c>
      <c r="C231" s="18" t="s">
        <v>248</v>
      </c>
      <c r="D231" s="70">
        <v>224714.48</v>
      </c>
      <c r="E231" s="29">
        <v>348.45</v>
      </c>
      <c r="F231" s="40">
        <v>7733.32</v>
      </c>
      <c r="G231" s="28">
        <f t="shared" si="12"/>
        <v>232796.25000000003</v>
      </c>
      <c r="H231" s="26" t="s">
        <v>431</v>
      </c>
      <c r="I231" s="28">
        <f t="shared" si="13"/>
        <v>1445.939440993789</v>
      </c>
      <c r="J231" s="19">
        <v>0</v>
      </c>
      <c r="K231" s="36">
        <f t="shared" si="14"/>
        <v>0</v>
      </c>
      <c r="L231" s="37"/>
      <c r="M231" s="37">
        <f t="shared" si="15"/>
        <v>0</v>
      </c>
      <c r="N231" s="9"/>
    </row>
    <row r="232" spans="1:14" ht="14.4" customHeight="1" x14ac:dyDescent="0.3">
      <c r="A232" s="10">
        <v>220</v>
      </c>
      <c r="B232" s="17">
        <v>6401000</v>
      </c>
      <c r="C232" s="18" t="s">
        <v>249</v>
      </c>
      <c r="D232" s="70">
        <v>321868.7</v>
      </c>
      <c r="E232" s="29">
        <v>459.62</v>
      </c>
      <c r="F232" s="40">
        <v>10145.14</v>
      </c>
      <c r="G232" s="28">
        <f t="shared" si="12"/>
        <v>332473.46000000002</v>
      </c>
      <c r="H232" s="27" t="s">
        <v>462</v>
      </c>
      <c r="I232" s="28">
        <f t="shared" si="13"/>
        <v>1687.6825380710661</v>
      </c>
      <c r="J232" s="19">
        <v>0</v>
      </c>
      <c r="K232" s="36">
        <f t="shared" si="14"/>
        <v>0</v>
      </c>
      <c r="L232" s="37"/>
      <c r="M232" s="37">
        <f t="shared" si="15"/>
        <v>0</v>
      </c>
      <c r="N232" s="9"/>
    </row>
    <row r="233" spans="1:14" x14ac:dyDescent="0.3">
      <c r="A233" s="10">
        <v>221</v>
      </c>
      <c r="B233" s="17">
        <v>6502000</v>
      </c>
      <c r="C233" s="18" t="s">
        <v>250</v>
      </c>
      <c r="D233" s="70">
        <v>203023.05</v>
      </c>
      <c r="E233" s="29">
        <v>235.54</v>
      </c>
      <c r="F233" s="40">
        <v>5265.37</v>
      </c>
      <c r="G233" s="28">
        <f t="shared" si="12"/>
        <v>208523.96</v>
      </c>
      <c r="H233" s="26" t="s">
        <v>353</v>
      </c>
      <c r="I233" s="28">
        <f t="shared" si="13"/>
        <v>1878.5942342342341</v>
      </c>
      <c r="J233" s="19">
        <v>2</v>
      </c>
      <c r="K233" s="36">
        <f t="shared" si="14"/>
        <v>3757.1884684684683</v>
      </c>
      <c r="L233" s="37"/>
      <c r="M233" s="37">
        <f t="shared" si="15"/>
        <v>3757.1884684684683</v>
      </c>
      <c r="N233" s="9"/>
    </row>
    <row r="234" spans="1:14" x14ac:dyDescent="0.3">
      <c r="A234" s="10">
        <v>222</v>
      </c>
      <c r="B234" s="17">
        <v>6505000</v>
      </c>
      <c r="C234" s="18" t="s">
        <v>251</v>
      </c>
      <c r="D234" s="70">
        <v>169680.13</v>
      </c>
      <c r="E234" s="29">
        <v>190.53</v>
      </c>
      <c r="F234" s="40">
        <v>4388.92</v>
      </c>
      <c r="G234" s="28">
        <f t="shared" si="12"/>
        <v>174259.58000000002</v>
      </c>
      <c r="H234" s="26" t="s">
        <v>403</v>
      </c>
      <c r="I234" s="28">
        <f t="shared" si="13"/>
        <v>1659.6150476190478</v>
      </c>
      <c r="J234" s="19">
        <v>0</v>
      </c>
      <c r="K234" s="36">
        <f t="shared" si="14"/>
        <v>0</v>
      </c>
      <c r="L234" s="37"/>
      <c r="M234" s="37">
        <f t="shared" si="15"/>
        <v>0</v>
      </c>
      <c r="N234" s="9"/>
    </row>
    <row r="235" spans="1:14" x14ac:dyDescent="0.3">
      <c r="A235" s="10">
        <v>223</v>
      </c>
      <c r="B235" s="17">
        <v>6601000</v>
      </c>
      <c r="C235" s="18" t="s">
        <v>252</v>
      </c>
      <c r="D235" s="70">
        <v>3338638.57</v>
      </c>
      <c r="E235" s="29">
        <v>4814.43</v>
      </c>
      <c r="F235" s="40">
        <v>107829.82</v>
      </c>
      <c r="G235" s="28">
        <f t="shared" si="12"/>
        <v>3451282.82</v>
      </c>
      <c r="H235" s="26" t="s">
        <v>484</v>
      </c>
      <c r="I235" s="28">
        <f t="shared" si="13"/>
        <v>1703.4959624876603</v>
      </c>
      <c r="J235" s="19">
        <v>47</v>
      </c>
      <c r="K235" s="36">
        <f t="shared" si="14"/>
        <v>80064.310236920035</v>
      </c>
      <c r="L235" s="37"/>
      <c r="M235" s="37">
        <f t="shared" si="15"/>
        <v>80064.310236920035</v>
      </c>
      <c r="N235" s="9"/>
    </row>
    <row r="236" spans="1:14" x14ac:dyDescent="0.3">
      <c r="A236" s="10">
        <v>224</v>
      </c>
      <c r="B236" s="17">
        <v>6602000</v>
      </c>
      <c r="C236" s="18" t="s">
        <v>253</v>
      </c>
      <c r="D236" s="70">
        <v>679007.85</v>
      </c>
      <c r="E236" s="29">
        <v>1053.52</v>
      </c>
      <c r="F236" s="40">
        <v>23833.63</v>
      </c>
      <c r="G236" s="28">
        <f t="shared" si="12"/>
        <v>703895</v>
      </c>
      <c r="H236" s="26" t="s">
        <v>485</v>
      </c>
      <c r="I236" s="28">
        <f t="shared" si="13"/>
        <v>1335.664136622391</v>
      </c>
      <c r="J236" s="19">
        <v>3</v>
      </c>
      <c r="K236" s="36">
        <f t="shared" si="14"/>
        <v>4006.9924098671727</v>
      </c>
      <c r="L236" s="37"/>
      <c r="M236" s="37">
        <f t="shared" si="15"/>
        <v>4006.9924098671727</v>
      </c>
      <c r="N236" s="9"/>
    </row>
    <row r="237" spans="1:14" x14ac:dyDescent="0.3">
      <c r="A237" s="10">
        <v>225</v>
      </c>
      <c r="B237" s="17">
        <v>6603000</v>
      </c>
      <c r="C237" s="18" t="s">
        <v>254</v>
      </c>
      <c r="D237" s="70">
        <v>192638</v>
      </c>
      <c r="E237" s="29">
        <v>222.24</v>
      </c>
      <c r="F237" s="40">
        <v>5003.6899999999996</v>
      </c>
      <c r="G237" s="28">
        <f t="shared" si="12"/>
        <v>197863.93</v>
      </c>
      <c r="H237" s="27" t="s">
        <v>395</v>
      </c>
      <c r="I237" s="28">
        <f t="shared" si="13"/>
        <v>1648.8660833333333</v>
      </c>
      <c r="J237" s="19">
        <v>0</v>
      </c>
      <c r="K237" s="36">
        <f t="shared" si="14"/>
        <v>0</v>
      </c>
      <c r="L237" s="37"/>
      <c r="M237" s="37">
        <f t="shared" si="15"/>
        <v>0</v>
      </c>
      <c r="N237" s="9"/>
    </row>
    <row r="238" spans="1:14" x14ac:dyDescent="0.3">
      <c r="A238" s="10">
        <v>226</v>
      </c>
      <c r="B238" s="17">
        <v>6605000</v>
      </c>
      <c r="C238" s="18" t="s">
        <v>255</v>
      </c>
      <c r="D238" s="70">
        <v>170539.37</v>
      </c>
      <c r="E238" s="29">
        <v>241.38</v>
      </c>
      <c r="F238" s="40">
        <v>5440.56</v>
      </c>
      <c r="G238" s="28">
        <f t="shared" si="12"/>
        <v>176221.31</v>
      </c>
      <c r="H238" s="26" t="s">
        <v>421</v>
      </c>
      <c r="I238" s="28">
        <f t="shared" si="13"/>
        <v>1151.7732679738563</v>
      </c>
      <c r="J238" s="19">
        <v>0</v>
      </c>
      <c r="K238" s="36">
        <f t="shared" si="14"/>
        <v>0</v>
      </c>
      <c r="L238" s="37"/>
      <c r="M238" s="37">
        <f t="shared" si="15"/>
        <v>0</v>
      </c>
      <c r="N238" s="9"/>
    </row>
    <row r="239" spans="1:14" x14ac:dyDescent="0.3">
      <c r="A239" s="10">
        <v>227</v>
      </c>
      <c r="B239" s="17">
        <v>6606000</v>
      </c>
      <c r="C239" s="18" t="s">
        <v>256</v>
      </c>
      <c r="D239" s="70">
        <v>170681.53</v>
      </c>
      <c r="E239" s="29">
        <v>235.75</v>
      </c>
      <c r="F239" s="40">
        <v>5294.41</v>
      </c>
      <c r="G239" s="28">
        <f t="shared" si="12"/>
        <v>176211.69</v>
      </c>
      <c r="H239" s="26" t="s">
        <v>439</v>
      </c>
      <c r="I239" s="28">
        <f t="shared" si="13"/>
        <v>1409.69352</v>
      </c>
      <c r="J239" s="19">
        <v>0</v>
      </c>
      <c r="K239" s="36">
        <f t="shared" si="14"/>
        <v>0</v>
      </c>
      <c r="L239" s="37"/>
      <c r="M239" s="37">
        <f t="shared" si="15"/>
        <v>0</v>
      </c>
      <c r="N239" s="9"/>
    </row>
    <row r="240" spans="1:14" x14ac:dyDescent="0.3">
      <c r="A240" s="10">
        <v>228</v>
      </c>
      <c r="B240" s="17">
        <v>6640700</v>
      </c>
      <c r="C240" s="18" t="s">
        <v>257</v>
      </c>
      <c r="D240" s="70">
        <v>53030.51</v>
      </c>
      <c r="E240" s="29">
        <v>71.14</v>
      </c>
      <c r="F240" s="40">
        <v>1620.97</v>
      </c>
      <c r="G240" s="28">
        <f t="shared" si="12"/>
        <v>54722.62</v>
      </c>
      <c r="H240" s="26" t="s">
        <v>486</v>
      </c>
      <c r="I240" s="28">
        <f t="shared" si="13"/>
        <v>2280.1091666666666</v>
      </c>
      <c r="J240" s="19">
        <v>0</v>
      </c>
      <c r="K240" s="36">
        <f t="shared" si="14"/>
        <v>0</v>
      </c>
      <c r="L240" s="37"/>
      <c r="M240" s="37">
        <f t="shared" si="15"/>
        <v>0</v>
      </c>
      <c r="N240" s="9"/>
    </row>
    <row r="241" spans="1:14" x14ac:dyDescent="0.3">
      <c r="A241" s="10">
        <v>229</v>
      </c>
      <c r="B241" s="17">
        <v>6701000</v>
      </c>
      <c r="C241" s="18" t="s">
        <v>258</v>
      </c>
      <c r="D241" s="70">
        <v>487772.95</v>
      </c>
      <c r="E241" s="29">
        <v>740.96</v>
      </c>
      <c r="F241" s="40">
        <v>16690.59</v>
      </c>
      <c r="G241" s="28">
        <f t="shared" si="12"/>
        <v>505204.50000000006</v>
      </c>
      <c r="H241" s="26" t="s">
        <v>487</v>
      </c>
      <c r="I241" s="28">
        <f t="shared" si="13"/>
        <v>2328.1313364055304</v>
      </c>
      <c r="J241" s="19">
        <v>5</v>
      </c>
      <c r="K241" s="36">
        <f t="shared" si="14"/>
        <v>11640.656682027653</v>
      </c>
      <c r="L241" s="37"/>
      <c r="M241" s="37">
        <f t="shared" si="15"/>
        <v>11640.656682027653</v>
      </c>
      <c r="N241" s="9"/>
    </row>
    <row r="242" spans="1:14" x14ac:dyDescent="0.3">
      <c r="A242" s="10">
        <v>230</v>
      </c>
      <c r="B242" s="17">
        <v>6703000</v>
      </c>
      <c r="C242" s="18" t="s">
        <v>259</v>
      </c>
      <c r="D242" s="70">
        <v>172997.71</v>
      </c>
      <c r="E242" s="29">
        <v>263.16000000000003</v>
      </c>
      <c r="F242" s="40">
        <v>6152.41</v>
      </c>
      <c r="G242" s="28">
        <f t="shared" si="12"/>
        <v>179413.28</v>
      </c>
      <c r="H242" s="26" t="s">
        <v>447</v>
      </c>
      <c r="I242" s="28">
        <f t="shared" si="13"/>
        <v>1888.5608421052632</v>
      </c>
      <c r="J242" s="19">
        <v>0</v>
      </c>
      <c r="K242" s="36">
        <f t="shared" si="14"/>
        <v>0</v>
      </c>
      <c r="L242" s="37"/>
      <c r="M242" s="37">
        <f t="shared" si="15"/>
        <v>0</v>
      </c>
      <c r="N242" s="9"/>
    </row>
    <row r="243" spans="1:14" x14ac:dyDescent="0.3">
      <c r="A243" s="10">
        <v>231</v>
      </c>
      <c r="B243" s="17">
        <v>6802000</v>
      </c>
      <c r="C243" s="18" t="s">
        <v>260</v>
      </c>
      <c r="D243" s="70">
        <v>292466.98</v>
      </c>
      <c r="E243" s="29">
        <v>377.77</v>
      </c>
      <c r="F243" s="40">
        <v>8408.6200000000008</v>
      </c>
      <c r="G243" s="28">
        <f t="shared" si="12"/>
        <v>301253.37</v>
      </c>
      <c r="H243" s="26" t="s">
        <v>488</v>
      </c>
      <c r="I243" s="28">
        <f t="shared" si="13"/>
        <v>1655.2382967032968</v>
      </c>
      <c r="J243" s="19">
        <v>2</v>
      </c>
      <c r="K243" s="36">
        <f t="shared" si="14"/>
        <v>3310.4765934065936</v>
      </c>
      <c r="L243" s="37"/>
      <c r="M243" s="37">
        <f t="shared" si="15"/>
        <v>3310.4765934065936</v>
      </c>
      <c r="N243" s="9"/>
    </row>
    <row r="244" spans="1:14" x14ac:dyDescent="0.3">
      <c r="A244" s="10">
        <v>232</v>
      </c>
      <c r="B244" s="17">
        <v>6804000</v>
      </c>
      <c r="C244" s="18" t="s">
        <v>261</v>
      </c>
      <c r="D244" s="70">
        <v>374213.85</v>
      </c>
      <c r="E244" s="29">
        <v>525.82000000000005</v>
      </c>
      <c r="F244" s="40">
        <v>11645.13</v>
      </c>
      <c r="G244" s="28">
        <f t="shared" si="12"/>
        <v>386384.8</v>
      </c>
      <c r="H244" s="26" t="s">
        <v>489</v>
      </c>
      <c r="I244" s="28">
        <f t="shared" si="13"/>
        <v>1991.6742268041237</v>
      </c>
      <c r="J244" s="19">
        <v>0</v>
      </c>
      <c r="K244" s="36">
        <f t="shared" si="14"/>
        <v>0</v>
      </c>
      <c r="L244" s="37"/>
      <c r="M244" s="37">
        <f t="shared" si="15"/>
        <v>0</v>
      </c>
      <c r="N244" s="9"/>
    </row>
    <row r="245" spans="1:14" x14ac:dyDescent="0.3">
      <c r="A245" s="10">
        <v>233</v>
      </c>
      <c r="B245" s="17">
        <v>6901000</v>
      </c>
      <c r="C245" s="18" t="s">
        <v>262</v>
      </c>
      <c r="D245" s="70">
        <v>386648.08</v>
      </c>
      <c r="E245" s="29">
        <v>500.71</v>
      </c>
      <c r="F245" s="40">
        <v>11190.46</v>
      </c>
      <c r="G245" s="28">
        <f t="shared" si="12"/>
        <v>398339.25000000006</v>
      </c>
      <c r="H245" s="26" t="s">
        <v>323</v>
      </c>
      <c r="I245" s="28">
        <f t="shared" si="13"/>
        <v>1716.9795258620693</v>
      </c>
      <c r="J245" s="19">
        <v>0</v>
      </c>
      <c r="K245" s="36">
        <f t="shared" si="14"/>
        <v>0</v>
      </c>
      <c r="L245" s="37"/>
      <c r="M245" s="37">
        <f t="shared" si="15"/>
        <v>0</v>
      </c>
      <c r="N245" s="9"/>
    </row>
    <row r="246" spans="1:14" x14ac:dyDescent="0.3">
      <c r="A246" s="10">
        <v>234</v>
      </c>
      <c r="B246" s="17">
        <v>7001000</v>
      </c>
      <c r="C246" s="18" t="s">
        <v>263</v>
      </c>
      <c r="D246" s="70">
        <v>1024596.99</v>
      </c>
      <c r="E246" s="29">
        <v>1406.48</v>
      </c>
      <c r="F246" s="40">
        <v>31458.37</v>
      </c>
      <c r="G246" s="28">
        <f t="shared" si="12"/>
        <v>1057461.8400000001</v>
      </c>
      <c r="H246" s="26" t="s">
        <v>490</v>
      </c>
      <c r="I246" s="28">
        <f t="shared" si="13"/>
        <v>2987.1803389830511</v>
      </c>
      <c r="J246" s="19">
        <v>2</v>
      </c>
      <c r="K246" s="36">
        <f t="shared" si="14"/>
        <v>5974.3606779661022</v>
      </c>
      <c r="L246" s="37"/>
      <c r="M246" s="37">
        <f t="shared" si="15"/>
        <v>5974.3606779661022</v>
      </c>
      <c r="N246" s="9"/>
    </row>
    <row r="247" spans="1:14" x14ac:dyDescent="0.3">
      <c r="A247" s="10">
        <v>235</v>
      </c>
      <c r="B247" s="17">
        <v>7003000</v>
      </c>
      <c r="C247" s="18" t="s">
        <v>264</v>
      </c>
      <c r="D247" s="70">
        <v>158518.81</v>
      </c>
      <c r="E247" s="29">
        <v>204.3</v>
      </c>
      <c r="F247" s="40">
        <v>4828.88</v>
      </c>
      <c r="G247" s="28">
        <f t="shared" si="12"/>
        <v>163551.99</v>
      </c>
      <c r="H247" s="26" t="s">
        <v>491</v>
      </c>
      <c r="I247" s="28">
        <f t="shared" si="13"/>
        <v>2555.4998437499999</v>
      </c>
      <c r="J247" s="19">
        <v>0</v>
      </c>
      <c r="K247" s="36">
        <f t="shared" si="14"/>
        <v>0</v>
      </c>
      <c r="L247" s="37"/>
      <c r="M247" s="37">
        <f t="shared" si="15"/>
        <v>0</v>
      </c>
      <c r="N247" s="9"/>
    </row>
    <row r="248" spans="1:14" x14ac:dyDescent="0.3">
      <c r="A248" s="10">
        <v>236</v>
      </c>
      <c r="B248" s="17">
        <v>7007000</v>
      </c>
      <c r="C248" s="18" t="s">
        <v>316</v>
      </c>
      <c r="D248" s="70">
        <v>147762.01</v>
      </c>
      <c r="E248" s="29">
        <v>226.4</v>
      </c>
      <c r="F248" s="40">
        <v>5180.7700000000004</v>
      </c>
      <c r="G248" s="28">
        <f t="shared" si="12"/>
        <v>153169.18</v>
      </c>
      <c r="H248" s="26" t="s">
        <v>429</v>
      </c>
      <c r="I248" s="28">
        <f t="shared" si="13"/>
        <v>1890.9775308641974</v>
      </c>
      <c r="J248" s="19">
        <v>0</v>
      </c>
      <c r="K248" s="36">
        <f t="shared" si="14"/>
        <v>0</v>
      </c>
      <c r="L248" s="37"/>
      <c r="M248" s="37">
        <f t="shared" si="15"/>
        <v>0</v>
      </c>
      <c r="N248" s="9"/>
    </row>
    <row r="249" spans="1:14" x14ac:dyDescent="0.3">
      <c r="A249" s="10">
        <v>237</v>
      </c>
      <c r="B249" s="17">
        <v>7008000</v>
      </c>
      <c r="C249" s="18" t="s">
        <v>265</v>
      </c>
      <c r="D249" s="70">
        <v>279749.46999999997</v>
      </c>
      <c r="E249" s="29">
        <v>332.17</v>
      </c>
      <c r="F249" s="40">
        <v>7275.23</v>
      </c>
      <c r="G249" s="28">
        <f t="shared" si="12"/>
        <v>287356.86999999994</v>
      </c>
      <c r="H249" s="26" t="s">
        <v>377</v>
      </c>
      <c r="I249" s="28">
        <f t="shared" si="13"/>
        <v>2660.7117592592585</v>
      </c>
      <c r="J249" s="19">
        <v>0</v>
      </c>
      <c r="K249" s="36">
        <f t="shared" si="14"/>
        <v>0</v>
      </c>
      <c r="L249" s="37"/>
      <c r="M249" s="37">
        <f t="shared" si="15"/>
        <v>0</v>
      </c>
      <c r="N249" s="9"/>
    </row>
    <row r="250" spans="1:14" x14ac:dyDescent="0.3">
      <c r="A250" s="10">
        <v>238</v>
      </c>
      <c r="B250" s="17">
        <v>7009000</v>
      </c>
      <c r="C250" s="18" t="s">
        <v>266</v>
      </c>
      <c r="D250" s="70">
        <v>102041.74</v>
      </c>
      <c r="E250" s="29">
        <v>96.54</v>
      </c>
      <c r="F250" s="40">
        <v>2270.98</v>
      </c>
      <c r="G250" s="28">
        <f t="shared" si="12"/>
        <v>104409.26</v>
      </c>
      <c r="H250" s="26" t="s">
        <v>476</v>
      </c>
      <c r="I250" s="28">
        <f t="shared" si="13"/>
        <v>2372.937727272727</v>
      </c>
      <c r="J250" s="19">
        <v>0</v>
      </c>
      <c r="K250" s="36">
        <f t="shared" si="14"/>
        <v>0</v>
      </c>
      <c r="L250" s="37"/>
      <c r="M250" s="37">
        <f t="shared" si="15"/>
        <v>0</v>
      </c>
      <c r="N250" s="9"/>
    </row>
    <row r="251" spans="1:14" x14ac:dyDescent="0.3">
      <c r="A251" s="10">
        <v>239</v>
      </c>
      <c r="B251" s="17">
        <v>7102000</v>
      </c>
      <c r="C251" s="18" t="s">
        <v>267</v>
      </c>
      <c r="D251" s="70">
        <v>297854.34999999998</v>
      </c>
      <c r="E251" s="29">
        <v>385.52</v>
      </c>
      <c r="F251" s="40">
        <v>9053.91</v>
      </c>
      <c r="G251" s="28">
        <f t="shared" si="12"/>
        <v>307293.77999999997</v>
      </c>
      <c r="H251" s="26" t="s">
        <v>492</v>
      </c>
      <c r="I251" s="28">
        <f t="shared" si="13"/>
        <v>1484.5110144927535</v>
      </c>
      <c r="J251" s="19">
        <v>3</v>
      </c>
      <c r="K251" s="36">
        <f t="shared" si="14"/>
        <v>4453.5330434782609</v>
      </c>
      <c r="L251" s="37"/>
      <c r="M251" s="37">
        <f t="shared" si="15"/>
        <v>4453.5330434782609</v>
      </c>
      <c r="N251" s="9"/>
    </row>
    <row r="252" spans="1:14" x14ac:dyDescent="0.3">
      <c r="A252" s="10">
        <v>240</v>
      </c>
      <c r="B252" s="17">
        <v>7104000</v>
      </c>
      <c r="C252" s="18" t="s">
        <v>268</v>
      </c>
      <c r="D252" s="70">
        <v>100522.77</v>
      </c>
      <c r="E252" s="29">
        <v>111.31</v>
      </c>
      <c r="F252" s="40">
        <v>2551.06</v>
      </c>
      <c r="G252" s="28">
        <f t="shared" si="12"/>
        <v>103185.14</v>
      </c>
      <c r="H252" s="26" t="s">
        <v>493</v>
      </c>
      <c r="I252" s="28">
        <f t="shared" si="13"/>
        <v>1637.859365079365</v>
      </c>
      <c r="J252" s="19">
        <v>0</v>
      </c>
      <c r="K252" s="36">
        <f t="shared" si="14"/>
        <v>0</v>
      </c>
      <c r="L252" s="37"/>
      <c r="M252" s="37">
        <f t="shared" si="15"/>
        <v>0</v>
      </c>
      <c r="N252" s="9"/>
    </row>
    <row r="253" spans="1:14" x14ac:dyDescent="0.3">
      <c r="A253" s="10">
        <v>241</v>
      </c>
      <c r="B253" s="17">
        <v>7105000</v>
      </c>
      <c r="C253" s="18" t="s">
        <v>269</v>
      </c>
      <c r="D253" s="70">
        <v>115896.32000000001</v>
      </c>
      <c r="E253" s="29">
        <v>158.66</v>
      </c>
      <c r="F253" s="40">
        <v>3423.92</v>
      </c>
      <c r="G253" s="28">
        <f t="shared" si="12"/>
        <v>119478.90000000001</v>
      </c>
      <c r="H253" s="26" t="s">
        <v>494</v>
      </c>
      <c r="I253" s="28">
        <f t="shared" si="13"/>
        <v>1271.0521276595746</v>
      </c>
      <c r="J253" s="19">
        <v>0</v>
      </c>
      <c r="K253" s="36">
        <f t="shared" si="14"/>
        <v>0</v>
      </c>
      <c r="L253" s="37"/>
      <c r="M253" s="37">
        <f t="shared" si="15"/>
        <v>0</v>
      </c>
      <c r="N253" s="9"/>
    </row>
    <row r="254" spans="1:14" x14ac:dyDescent="0.3">
      <c r="A254" s="10">
        <v>242</v>
      </c>
      <c r="B254" s="17">
        <v>7201000</v>
      </c>
      <c r="C254" s="18" t="s">
        <v>270</v>
      </c>
      <c r="D254" s="70">
        <v>229502.81</v>
      </c>
      <c r="E254" s="29">
        <v>363.7</v>
      </c>
      <c r="F254" s="40">
        <v>8187.14</v>
      </c>
      <c r="G254" s="28">
        <f t="shared" si="12"/>
        <v>238053.65000000002</v>
      </c>
      <c r="H254" s="26" t="s">
        <v>495</v>
      </c>
      <c r="I254" s="28">
        <f t="shared" si="13"/>
        <v>1576.5142384105961</v>
      </c>
      <c r="J254" s="19">
        <v>0</v>
      </c>
      <c r="K254" s="36">
        <f t="shared" si="14"/>
        <v>0</v>
      </c>
      <c r="L254" s="37"/>
      <c r="M254" s="37">
        <f t="shared" si="15"/>
        <v>0</v>
      </c>
      <c r="N254" s="9"/>
    </row>
    <row r="255" spans="1:14" x14ac:dyDescent="0.3">
      <c r="A255" s="10">
        <v>243</v>
      </c>
      <c r="B255" s="17">
        <v>7202000</v>
      </c>
      <c r="C255" s="18" t="s">
        <v>271</v>
      </c>
      <c r="D255" s="70">
        <v>437442.07</v>
      </c>
      <c r="E255" s="29">
        <v>695.17</v>
      </c>
      <c r="F255" s="40">
        <v>16147.35</v>
      </c>
      <c r="G255" s="28">
        <f t="shared" si="12"/>
        <v>454284.58999999997</v>
      </c>
      <c r="H255" s="26" t="s">
        <v>496</v>
      </c>
      <c r="I255" s="28">
        <f t="shared" si="13"/>
        <v>1320.5947383720929</v>
      </c>
      <c r="J255" s="19">
        <v>1</v>
      </c>
      <c r="K255" s="36">
        <f t="shared" si="14"/>
        <v>1320.5947383720929</v>
      </c>
      <c r="L255" s="37"/>
      <c r="M255" s="37">
        <f t="shared" si="15"/>
        <v>1320.5947383720929</v>
      </c>
      <c r="N255" s="9"/>
    </row>
    <row r="256" spans="1:14" x14ac:dyDescent="0.3">
      <c r="A256" s="10">
        <v>244</v>
      </c>
      <c r="B256" s="17">
        <v>7203000</v>
      </c>
      <c r="C256" s="18" t="s">
        <v>272</v>
      </c>
      <c r="D256" s="70">
        <v>2120043.19</v>
      </c>
      <c r="E256" s="29">
        <v>3038.56</v>
      </c>
      <c r="F256" s="40">
        <v>71440.72</v>
      </c>
      <c r="G256" s="28">
        <f t="shared" si="12"/>
        <v>2194522.4700000002</v>
      </c>
      <c r="H256" s="26" t="s">
        <v>497</v>
      </c>
      <c r="I256" s="28">
        <f t="shared" si="13"/>
        <v>1464.9682710280374</v>
      </c>
      <c r="J256" s="19">
        <v>80</v>
      </c>
      <c r="K256" s="36">
        <f t="shared" si="14"/>
        <v>117197.461682243</v>
      </c>
      <c r="L256" s="37"/>
      <c r="M256" s="37">
        <f t="shared" si="15"/>
        <v>117197.461682243</v>
      </c>
      <c r="N256" s="9"/>
    </row>
    <row r="257" spans="1:14" x14ac:dyDescent="0.3">
      <c r="A257" s="10">
        <v>245</v>
      </c>
      <c r="B257" s="17">
        <v>7204000</v>
      </c>
      <c r="C257" s="18" t="s">
        <v>273</v>
      </c>
      <c r="D257" s="70">
        <v>187106.53</v>
      </c>
      <c r="E257" s="29">
        <v>224.45</v>
      </c>
      <c r="F257" s="40">
        <v>5143.47</v>
      </c>
      <c r="G257" s="28">
        <f t="shared" si="12"/>
        <v>192474.45</v>
      </c>
      <c r="H257" s="26" t="s">
        <v>451</v>
      </c>
      <c r="I257" s="28">
        <f t="shared" si="13"/>
        <v>1384.7082733812952</v>
      </c>
      <c r="J257" s="19">
        <v>0</v>
      </c>
      <c r="K257" s="36">
        <f t="shared" si="14"/>
        <v>0</v>
      </c>
      <c r="L257" s="37"/>
      <c r="M257" s="37">
        <f t="shared" si="15"/>
        <v>0</v>
      </c>
      <c r="N257" s="9"/>
    </row>
    <row r="258" spans="1:14" x14ac:dyDescent="0.3">
      <c r="A258" s="10">
        <v>246</v>
      </c>
      <c r="B258" s="17">
        <v>7205000</v>
      </c>
      <c r="C258" s="18" t="s">
        <v>274</v>
      </c>
      <c r="D258" s="70">
        <v>224831.06</v>
      </c>
      <c r="E258" s="29">
        <v>336.5</v>
      </c>
      <c r="F258" s="40">
        <v>7056.19</v>
      </c>
      <c r="G258" s="28">
        <f t="shared" si="12"/>
        <v>232223.75</v>
      </c>
      <c r="H258" s="27" t="s">
        <v>498</v>
      </c>
      <c r="I258" s="28">
        <f t="shared" si="13"/>
        <v>1334.6192528735633</v>
      </c>
      <c r="J258" s="19">
        <v>0</v>
      </c>
      <c r="K258" s="36">
        <f t="shared" si="14"/>
        <v>0</v>
      </c>
      <c r="L258" s="37"/>
      <c r="M258" s="37">
        <f t="shared" si="15"/>
        <v>0</v>
      </c>
      <c r="N258" s="9"/>
    </row>
    <row r="259" spans="1:14" x14ac:dyDescent="0.3">
      <c r="A259" s="10">
        <v>247</v>
      </c>
      <c r="B259" s="17">
        <v>7206000</v>
      </c>
      <c r="C259" s="18" t="s">
        <v>275</v>
      </c>
      <c r="D259" s="70">
        <v>349752.15</v>
      </c>
      <c r="E259" s="29">
        <v>556.80999999999995</v>
      </c>
      <c r="F259" s="40">
        <v>12881.89</v>
      </c>
      <c r="G259" s="28">
        <f t="shared" si="12"/>
        <v>363190.85000000003</v>
      </c>
      <c r="H259" s="26" t="s">
        <v>499</v>
      </c>
      <c r="I259" s="28">
        <f t="shared" si="13"/>
        <v>1532.4508438818566</v>
      </c>
      <c r="J259" s="19">
        <v>0</v>
      </c>
      <c r="K259" s="36">
        <f t="shared" si="14"/>
        <v>0</v>
      </c>
      <c r="L259" s="37"/>
      <c r="M259" s="37">
        <f t="shared" si="15"/>
        <v>0</v>
      </c>
      <c r="N259" s="9"/>
    </row>
    <row r="260" spans="1:14" x14ac:dyDescent="0.3">
      <c r="A260" s="10">
        <v>248</v>
      </c>
      <c r="B260" s="17">
        <v>7207000</v>
      </c>
      <c r="C260" s="18" t="s">
        <v>276</v>
      </c>
      <c r="D260" s="70">
        <v>4172101.89</v>
      </c>
      <c r="E260" s="29">
        <v>6700.45</v>
      </c>
      <c r="F260" s="40">
        <v>153723.84</v>
      </c>
      <c r="G260" s="28">
        <f t="shared" si="12"/>
        <v>4332526.1800000006</v>
      </c>
      <c r="H260" s="19" t="s">
        <v>500</v>
      </c>
      <c r="I260" s="28">
        <f t="shared" si="13"/>
        <v>1791.0401736254653</v>
      </c>
      <c r="J260" s="19">
        <v>30</v>
      </c>
      <c r="K260" s="36">
        <f t="shared" si="14"/>
        <v>53731.20520876396</v>
      </c>
      <c r="L260" s="37"/>
      <c r="M260" s="37">
        <f t="shared" si="15"/>
        <v>53731.20520876396</v>
      </c>
      <c r="N260" s="9"/>
    </row>
    <row r="261" spans="1:14" x14ac:dyDescent="0.3">
      <c r="A261" s="10">
        <v>249</v>
      </c>
      <c r="B261" s="17">
        <v>7208000</v>
      </c>
      <c r="C261" s="18" t="s">
        <v>277</v>
      </c>
      <c r="D261" s="70">
        <v>201904.17</v>
      </c>
      <c r="E261" s="29">
        <v>273.19</v>
      </c>
      <c r="F261" s="40">
        <v>6385.99</v>
      </c>
      <c r="G261" s="28">
        <f t="shared" si="12"/>
        <v>208563.35</v>
      </c>
      <c r="H261" s="24" t="s">
        <v>501</v>
      </c>
      <c r="I261" s="28">
        <f t="shared" si="13"/>
        <v>1127.3694594594594</v>
      </c>
      <c r="J261" s="19">
        <v>0</v>
      </c>
      <c r="K261" s="36">
        <f t="shared" si="14"/>
        <v>0</v>
      </c>
      <c r="L261" s="37"/>
      <c r="M261" s="37">
        <f t="shared" si="15"/>
        <v>0</v>
      </c>
      <c r="N261" s="9"/>
    </row>
    <row r="262" spans="1:14" x14ac:dyDescent="0.3">
      <c r="A262" s="10">
        <v>250</v>
      </c>
      <c r="B262" s="17">
        <v>7240700</v>
      </c>
      <c r="C262" s="18" t="s">
        <v>317</v>
      </c>
      <c r="D262" s="70">
        <v>195535.73</v>
      </c>
      <c r="E262" s="29">
        <v>0</v>
      </c>
      <c r="F262" s="40">
        <v>8331.77</v>
      </c>
      <c r="G262" s="28">
        <f t="shared" si="12"/>
        <v>203867.5</v>
      </c>
      <c r="H262" s="19" t="s">
        <v>502</v>
      </c>
      <c r="I262" s="28">
        <f t="shared" si="13"/>
        <v>12741.71875</v>
      </c>
      <c r="J262" s="19">
        <v>0</v>
      </c>
      <c r="K262" s="36">
        <f t="shared" si="14"/>
        <v>0</v>
      </c>
      <c r="L262" s="37"/>
      <c r="M262" s="37">
        <f t="shared" si="15"/>
        <v>0</v>
      </c>
      <c r="N262" s="9"/>
    </row>
    <row r="263" spans="1:14" x14ac:dyDescent="0.3">
      <c r="A263" s="10">
        <v>251</v>
      </c>
      <c r="B263" s="17">
        <v>7242700</v>
      </c>
      <c r="C263" s="18" t="s">
        <v>319</v>
      </c>
      <c r="D263" s="70">
        <v>0</v>
      </c>
      <c r="E263" s="29">
        <v>0</v>
      </c>
      <c r="F263" s="40">
        <v>0</v>
      </c>
      <c r="G263" s="28">
        <f t="shared" si="12"/>
        <v>0</v>
      </c>
      <c r="H263" s="19">
        <v>0</v>
      </c>
      <c r="I263" s="28">
        <v>0</v>
      </c>
      <c r="J263" s="19">
        <v>0</v>
      </c>
      <c r="K263" s="36">
        <f t="shared" si="14"/>
        <v>0</v>
      </c>
      <c r="L263" s="37"/>
      <c r="M263" s="37">
        <f t="shared" si="15"/>
        <v>0</v>
      </c>
      <c r="N263" s="9"/>
    </row>
    <row r="264" spans="1:14" x14ac:dyDescent="0.3">
      <c r="A264" s="10">
        <v>252</v>
      </c>
      <c r="B264" s="17">
        <v>7301000</v>
      </c>
      <c r="C264" s="18" t="s">
        <v>278</v>
      </c>
      <c r="D264" s="70">
        <v>296228.46000000002</v>
      </c>
      <c r="E264" s="29">
        <v>362.89</v>
      </c>
      <c r="F264" s="40">
        <v>8057.96</v>
      </c>
      <c r="G264" s="28">
        <f t="shared" si="12"/>
        <v>304649.31000000006</v>
      </c>
      <c r="H264" s="19">
        <v>168</v>
      </c>
      <c r="I264" s="28">
        <f t="shared" si="13"/>
        <v>1813.3887500000003</v>
      </c>
      <c r="J264" s="19">
        <v>0</v>
      </c>
      <c r="K264" s="36">
        <f t="shared" si="14"/>
        <v>0</v>
      </c>
      <c r="L264" s="37"/>
      <c r="M264" s="37">
        <f t="shared" si="15"/>
        <v>0</v>
      </c>
      <c r="N264" s="9"/>
    </row>
    <row r="265" spans="1:14" x14ac:dyDescent="0.3">
      <c r="A265" s="10">
        <v>253</v>
      </c>
      <c r="B265" s="17">
        <v>7302000</v>
      </c>
      <c r="C265" s="18" t="s">
        <v>279</v>
      </c>
      <c r="D265" s="70">
        <v>656335.62</v>
      </c>
      <c r="E265" s="29">
        <v>980.55</v>
      </c>
      <c r="F265" s="40">
        <v>22461.87</v>
      </c>
      <c r="G265" s="28">
        <f t="shared" si="12"/>
        <v>679778.04</v>
      </c>
      <c r="H265" s="19">
        <v>505</v>
      </c>
      <c r="I265" s="28">
        <f t="shared" si="13"/>
        <v>1346.0951287128714</v>
      </c>
      <c r="J265" s="19">
        <v>3</v>
      </c>
      <c r="K265" s="36">
        <f t="shared" si="14"/>
        <v>4038.2853861386143</v>
      </c>
      <c r="L265" s="37"/>
      <c r="M265" s="37">
        <f t="shared" si="15"/>
        <v>4038.2853861386143</v>
      </c>
      <c r="N265" s="9"/>
    </row>
    <row r="266" spans="1:14" x14ac:dyDescent="0.3">
      <c r="A266" s="10">
        <v>254</v>
      </c>
      <c r="B266" s="17">
        <v>7303000</v>
      </c>
      <c r="C266" s="18" t="s">
        <v>280</v>
      </c>
      <c r="D266" s="70">
        <v>115319.17</v>
      </c>
      <c r="E266" s="29">
        <v>135.43</v>
      </c>
      <c r="F266" s="40">
        <v>3232.11</v>
      </c>
      <c r="G266" s="28">
        <f t="shared" si="12"/>
        <v>118686.70999999999</v>
      </c>
      <c r="H266" s="19">
        <v>89</v>
      </c>
      <c r="I266" s="28">
        <f t="shared" si="13"/>
        <v>1333.5585393258425</v>
      </c>
      <c r="J266" s="19">
        <v>0</v>
      </c>
      <c r="K266" s="36">
        <f t="shared" si="14"/>
        <v>0</v>
      </c>
      <c r="L266" s="37"/>
      <c r="M266" s="37">
        <f t="shared" si="15"/>
        <v>0</v>
      </c>
      <c r="N266" s="9"/>
    </row>
    <row r="267" spans="1:14" x14ac:dyDescent="0.3">
      <c r="A267" s="10">
        <v>255</v>
      </c>
      <c r="B267" s="17">
        <v>7304000</v>
      </c>
      <c r="C267" s="18" t="s">
        <v>281</v>
      </c>
      <c r="D267" s="70">
        <v>160082.94</v>
      </c>
      <c r="E267" s="29">
        <v>236.28</v>
      </c>
      <c r="F267" s="40">
        <v>5576.18</v>
      </c>
      <c r="G267" s="28">
        <f t="shared" si="12"/>
        <v>165895.4</v>
      </c>
      <c r="H267" s="19">
        <v>105</v>
      </c>
      <c r="I267" s="28">
        <f t="shared" si="13"/>
        <v>1579.9561904761904</v>
      </c>
      <c r="J267" s="19">
        <v>2</v>
      </c>
      <c r="K267" s="36">
        <f t="shared" si="14"/>
        <v>3159.9123809523808</v>
      </c>
      <c r="L267" s="37"/>
      <c r="M267" s="37">
        <f t="shared" si="15"/>
        <v>3159.9123809523808</v>
      </c>
      <c r="N267" s="9"/>
    </row>
    <row r="268" spans="1:14" x14ac:dyDescent="0.3">
      <c r="A268" s="10">
        <v>256</v>
      </c>
      <c r="B268" s="17">
        <v>7307000</v>
      </c>
      <c r="C268" s="18" t="s">
        <v>282</v>
      </c>
      <c r="D268" s="70">
        <v>308644.32</v>
      </c>
      <c r="E268" s="29">
        <v>391.49</v>
      </c>
      <c r="F268" s="40">
        <v>8844.9</v>
      </c>
      <c r="G268" s="28">
        <f t="shared" si="12"/>
        <v>317880.71000000002</v>
      </c>
      <c r="H268" s="19">
        <v>144</v>
      </c>
      <c r="I268" s="28">
        <f t="shared" si="13"/>
        <v>2207.5049305555558</v>
      </c>
      <c r="J268" s="19">
        <v>0</v>
      </c>
      <c r="K268" s="36">
        <f t="shared" si="14"/>
        <v>0</v>
      </c>
      <c r="L268" s="37"/>
      <c r="M268" s="37">
        <f t="shared" si="15"/>
        <v>0</v>
      </c>
      <c r="N268" s="9"/>
    </row>
    <row r="269" spans="1:14" x14ac:dyDescent="0.3">
      <c r="A269" s="10">
        <v>257</v>
      </c>
      <c r="B269" s="17">
        <v>7309000</v>
      </c>
      <c r="C269" s="18" t="s">
        <v>283</v>
      </c>
      <c r="D269" s="70">
        <v>189186.46</v>
      </c>
      <c r="E269" s="29">
        <v>246.99</v>
      </c>
      <c r="F269" s="40">
        <v>5870.59</v>
      </c>
      <c r="G269" s="28">
        <f t="shared" si="12"/>
        <v>195304.03999999998</v>
      </c>
      <c r="H269" s="19">
        <v>102</v>
      </c>
      <c r="I269" s="28">
        <f t="shared" si="13"/>
        <v>1914.7454901960782</v>
      </c>
      <c r="J269" s="19">
        <v>3</v>
      </c>
      <c r="K269" s="36">
        <f t="shared" si="14"/>
        <v>5744.2364705882346</v>
      </c>
      <c r="L269" s="37"/>
      <c r="M269" s="37">
        <f t="shared" si="15"/>
        <v>5744.2364705882346</v>
      </c>
      <c r="N269" s="9"/>
    </row>
    <row r="270" spans="1:14" x14ac:dyDescent="0.3">
      <c r="A270" s="10">
        <v>258</v>
      </c>
      <c r="B270" s="17">
        <v>7310000</v>
      </c>
      <c r="C270" s="18" t="s">
        <v>284</v>
      </c>
      <c r="D270" s="70">
        <v>175414.33</v>
      </c>
      <c r="E270" s="29">
        <v>234.11</v>
      </c>
      <c r="F270" s="40">
        <v>5031.04</v>
      </c>
      <c r="G270" s="28">
        <f t="shared" ref="G270:G277" si="16">SUM(D270:F270)</f>
        <v>180679.47999999998</v>
      </c>
      <c r="H270" s="19">
        <v>120</v>
      </c>
      <c r="I270" s="28">
        <f t="shared" si="13"/>
        <v>1505.6623333333332</v>
      </c>
      <c r="J270" s="19">
        <v>2</v>
      </c>
      <c r="K270" s="36">
        <f t="shared" ref="K270:K277" si="17">SUM(J270*I270)</f>
        <v>3011.3246666666664</v>
      </c>
      <c r="L270" s="37"/>
      <c r="M270" s="37">
        <f t="shared" si="15"/>
        <v>3011.3246666666664</v>
      </c>
      <c r="N270" s="9"/>
    </row>
    <row r="271" spans="1:14" x14ac:dyDescent="0.3">
      <c r="A271" s="10">
        <v>259</v>
      </c>
      <c r="B271" s="17">
        <v>7311000</v>
      </c>
      <c r="C271" s="18" t="s">
        <v>285</v>
      </c>
      <c r="D271" s="70">
        <v>910115.58</v>
      </c>
      <c r="E271" s="29">
        <v>1432.9</v>
      </c>
      <c r="F271" s="40">
        <v>32463.4</v>
      </c>
      <c r="G271" s="28">
        <f t="shared" si="16"/>
        <v>944011.88</v>
      </c>
      <c r="H271" s="19">
        <v>578</v>
      </c>
      <c r="I271" s="28">
        <f t="shared" si="13"/>
        <v>1633.2385467128029</v>
      </c>
      <c r="J271" s="19">
        <v>2</v>
      </c>
      <c r="K271" s="36">
        <f t="shared" si="17"/>
        <v>3266.4770934256057</v>
      </c>
      <c r="L271" s="37"/>
      <c r="M271" s="37">
        <f t="shared" si="15"/>
        <v>3266.4770934256057</v>
      </c>
      <c r="N271" s="9"/>
    </row>
    <row r="272" spans="1:14" x14ac:dyDescent="0.3">
      <c r="A272" s="10">
        <v>260</v>
      </c>
      <c r="B272" s="17">
        <v>7401000</v>
      </c>
      <c r="C272" s="18" t="s">
        <v>286</v>
      </c>
      <c r="D272" s="70">
        <v>148631.82999999999</v>
      </c>
      <c r="E272" s="29">
        <v>128.66</v>
      </c>
      <c r="F272" s="40">
        <v>2661.18</v>
      </c>
      <c r="G272" s="28">
        <f t="shared" si="16"/>
        <v>151421.66999999998</v>
      </c>
      <c r="H272" s="19" t="s">
        <v>503</v>
      </c>
      <c r="I272" s="28">
        <f t="shared" si="13"/>
        <v>2753.1212727272723</v>
      </c>
      <c r="J272" s="19">
        <v>0</v>
      </c>
      <c r="K272" s="36">
        <f t="shared" si="17"/>
        <v>0</v>
      </c>
      <c r="L272" s="37"/>
      <c r="M272" s="37">
        <f t="shared" ref="M272:M277" si="18">K272-L272</f>
        <v>0</v>
      </c>
      <c r="N272" s="9"/>
    </row>
    <row r="273" spans="1:14" x14ac:dyDescent="0.3">
      <c r="A273" s="10">
        <v>261</v>
      </c>
      <c r="B273" s="17">
        <v>7403000</v>
      </c>
      <c r="C273" s="18" t="s">
        <v>287</v>
      </c>
      <c r="D273" s="70">
        <v>141691.16</v>
      </c>
      <c r="E273" s="29">
        <v>190.44</v>
      </c>
      <c r="F273" s="40">
        <v>4111.1899999999996</v>
      </c>
      <c r="G273" s="28">
        <f t="shared" si="16"/>
        <v>145992.79</v>
      </c>
      <c r="H273" s="19" t="s">
        <v>344</v>
      </c>
      <c r="I273" s="28">
        <f t="shared" ref="I273:I277" si="19">SUM(G273/H273)</f>
        <v>1474.6746464646465</v>
      </c>
      <c r="J273" s="19">
        <v>0</v>
      </c>
      <c r="K273" s="36">
        <f t="shared" si="17"/>
        <v>0</v>
      </c>
      <c r="L273" s="37"/>
      <c r="M273" s="37">
        <f t="shared" si="18"/>
        <v>0</v>
      </c>
      <c r="N273" s="9"/>
    </row>
    <row r="274" spans="1:14" x14ac:dyDescent="0.3">
      <c r="A274" s="10">
        <v>262</v>
      </c>
      <c r="B274" s="17">
        <v>7503000</v>
      </c>
      <c r="C274" s="18" t="s">
        <v>288</v>
      </c>
      <c r="D274" s="70">
        <v>170641.8</v>
      </c>
      <c r="E274" s="29">
        <v>250.64</v>
      </c>
      <c r="F274" s="40">
        <v>5596.89</v>
      </c>
      <c r="G274" s="28">
        <f t="shared" si="16"/>
        <v>176489.33000000002</v>
      </c>
      <c r="H274" s="19" t="s">
        <v>504</v>
      </c>
      <c r="I274" s="28">
        <f t="shared" si="19"/>
        <v>1297.7156617647061</v>
      </c>
      <c r="J274" s="19">
        <v>0</v>
      </c>
      <c r="K274" s="36">
        <f t="shared" si="17"/>
        <v>0</v>
      </c>
      <c r="L274" s="37"/>
      <c r="M274" s="37">
        <f t="shared" si="18"/>
        <v>0</v>
      </c>
      <c r="N274" s="9"/>
    </row>
    <row r="275" spans="1:14" x14ac:dyDescent="0.3">
      <c r="A275" s="10">
        <v>263</v>
      </c>
      <c r="B275" s="17">
        <v>7504000</v>
      </c>
      <c r="C275" s="18" t="s">
        <v>289</v>
      </c>
      <c r="D275" s="70">
        <v>456408.69</v>
      </c>
      <c r="E275" s="29">
        <v>685.01</v>
      </c>
      <c r="F275" s="40">
        <v>15194.93</v>
      </c>
      <c r="G275" s="28">
        <f t="shared" si="16"/>
        <v>472288.63</v>
      </c>
      <c r="H275" s="19" t="s">
        <v>505</v>
      </c>
      <c r="I275" s="28">
        <f t="shared" si="19"/>
        <v>1353.2625501432665</v>
      </c>
      <c r="J275" s="19">
        <v>0</v>
      </c>
      <c r="K275" s="36">
        <f t="shared" si="17"/>
        <v>0</v>
      </c>
      <c r="L275" s="37"/>
      <c r="M275" s="37">
        <f t="shared" si="18"/>
        <v>0</v>
      </c>
      <c r="N275" s="9"/>
    </row>
    <row r="276" spans="1:14" x14ac:dyDescent="0.3">
      <c r="A276" s="10">
        <v>264</v>
      </c>
      <c r="B276" s="17">
        <v>7509000</v>
      </c>
      <c r="C276" s="18" t="s">
        <v>290</v>
      </c>
      <c r="D276" s="70">
        <v>76887.210000000006</v>
      </c>
      <c r="E276" s="29">
        <v>99.92</v>
      </c>
      <c r="F276" s="40">
        <v>2320.84</v>
      </c>
      <c r="G276" s="28">
        <f t="shared" si="16"/>
        <v>79307.97</v>
      </c>
      <c r="H276" s="25" t="s">
        <v>428</v>
      </c>
      <c r="I276" s="28">
        <f t="shared" si="19"/>
        <v>1183.7010447761195</v>
      </c>
      <c r="J276" s="19">
        <v>0</v>
      </c>
      <c r="K276" s="36">
        <f t="shared" si="17"/>
        <v>0</v>
      </c>
      <c r="L276" s="37"/>
      <c r="M276" s="37">
        <f t="shared" si="18"/>
        <v>0</v>
      </c>
      <c r="N276" s="9"/>
    </row>
    <row r="277" spans="1:14" x14ac:dyDescent="0.3">
      <c r="A277" s="10">
        <v>265</v>
      </c>
      <c r="B277" s="17">
        <v>7510000</v>
      </c>
      <c r="C277" s="18" t="s">
        <v>291</v>
      </c>
      <c r="D277" s="70">
        <v>233487.57</v>
      </c>
      <c r="E277" s="22">
        <v>277.51</v>
      </c>
      <c r="F277" s="42">
        <v>5835.97</v>
      </c>
      <c r="G277" s="28">
        <f t="shared" si="16"/>
        <v>239601.05000000002</v>
      </c>
      <c r="H277" s="19" t="s">
        <v>452</v>
      </c>
      <c r="I277" s="28">
        <f t="shared" si="19"/>
        <v>1331.1169444444445</v>
      </c>
      <c r="J277" s="19">
        <v>0</v>
      </c>
      <c r="K277" s="36">
        <f t="shared" si="17"/>
        <v>0</v>
      </c>
      <c r="L277" s="22"/>
      <c r="M277" s="22">
        <f t="shared" si="18"/>
        <v>0</v>
      </c>
    </row>
    <row r="278" spans="1:14" x14ac:dyDescent="0.3">
      <c r="B278" s="23"/>
      <c r="C278" s="31"/>
      <c r="D278" s="32">
        <f>SUM(D13:D277)</f>
        <v>107151896.03999996</v>
      </c>
      <c r="E278" s="32">
        <f>SUM(E13:E277)</f>
        <v>149999.93000000008</v>
      </c>
      <c r="F278" s="32">
        <f>SUM(F13:F277)</f>
        <v>3425000.02</v>
      </c>
      <c r="G278" s="32"/>
      <c r="H278" s="33"/>
      <c r="I278" s="32"/>
      <c r="J278" s="38"/>
      <c r="K278" s="32"/>
      <c r="L278" s="32"/>
      <c r="M278" s="32"/>
    </row>
    <row r="299" spans="2:4" x14ac:dyDescent="0.3">
      <c r="B299" s="12"/>
      <c r="C299" s="12"/>
      <c r="D299" s="11"/>
    </row>
  </sheetData>
  <mergeCells count="4">
    <mergeCell ref="B4:M4"/>
    <mergeCell ref="B6:M6"/>
    <mergeCell ref="B7:M7"/>
    <mergeCell ref="B5:M5"/>
  </mergeCells>
  <pageMargins left="0" right="0" top="0.75" bottom="0.75" header="0.3" footer="0.3"/>
  <pageSetup scale="70" orientation="landscape" r:id="rId1"/>
  <headerFooter>
    <oddFooter>&amp;L&amp;D&amp;C&amp;P&amp;R&amp;"-,Bold"&amp;12PSPS Carryover Worksheet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21-22 PS Carryover WS</vt:lpstr>
      <vt:lpstr>'21-22 PS Carryover WS'!Print_Area</vt:lpstr>
      <vt:lpstr>'21-22 PS Carryover WS'!Print_Titles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Camile Wyllia (ADE)</dc:creator>
  <cp:lastModifiedBy>Kim Vogt </cp:lastModifiedBy>
  <cp:lastPrinted>2021-08-24T18:53:35Z</cp:lastPrinted>
  <dcterms:created xsi:type="dcterms:W3CDTF">2018-02-09T17:11:48Z</dcterms:created>
  <dcterms:modified xsi:type="dcterms:W3CDTF">2021-08-30T17:45:01Z</dcterms:modified>
</cp:coreProperties>
</file>