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SPEDFinance1920\FY1920 Finance Charts\"/>
    </mc:Choice>
  </mc:AlternateContent>
  <bookViews>
    <workbookView xWindow="0" yWindow="0" windowWidth="25600" windowHeight="10650"/>
  </bookViews>
  <sheets>
    <sheet name="19-20 PS Carryover WS" sheetId="3" r:id="rId1"/>
  </sheets>
  <definedNames>
    <definedName name="_xlnm.Print_Area" localSheetId="0">'19-20 PS Carryover WS'!$A$1:$N$281</definedName>
    <definedName name="_xlnm.Print_Titles" localSheetId="0">'19-20 PS Carryover WS'!$7:$13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4" i="3" l="1"/>
  <c r="G133" i="3"/>
  <c r="G15" i="3" l="1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I219" i="3" l="1"/>
  <c r="K219" i="3" s="1"/>
  <c r="M219" i="3" s="1"/>
  <c r="I218" i="3"/>
  <c r="K218" i="3" s="1"/>
  <c r="M218" i="3" s="1"/>
  <c r="G14" i="3" l="1"/>
  <c r="I82" i="3" l="1"/>
  <c r="K82" i="3" s="1"/>
  <c r="M82" i="3" s="1"/>
  <c r="I88" i="3"/>
  <c r="K88" i="3" s="1"/>
  <c r="M88" i="3" s="1"/>
  <c r="I90" i="3"/>
  <c r="K90" i="3" s="1"/>
  <c r="M90" i="3" s="1"/>
  <c r="I96" i="3"/>
  <c r="K96" i="3" s="1"/>
  <c r="M96" i="3" s="1"/>
  <c r="I98" i="3"/>
  <c r="K98" i="3" s="1"/>
  <c r="M98" i="3" s="1"/>
  <c r="I104" i="3"/>
  <c r="K104" i="3" s="1"/>
  <c r="M104" i="3" s="1"/>
  <c r="I106" i="3"/>
  <c r="K106" i="3" s="1"/>
  <c r="M106" i="3" s="1"/>
  <c r="I112" i="3"/>
  <c r="K112" i="3" s="1"/>
  <c r="M112" i="3" s="1"/>
  <c r="I114" i="3"/>
  <c r="K114" i="3" s="1"/>
  <c r="M114" i="3" s="1"/>
  <c r="I116" i="3"/>
  <c r="K116" i="3" s="1"/>
  <c r="M116" i="3" s="1"/>
  <c r="I118" i="3"/>
  <c r="K118" i="3" s="1"/>
  <c r="M118" i="3" s="1"/>
  <c r="I120" i="3"/>
  <c r="K120" i="3" s="1"/>
  <c r="M120" i="3" s="1"/>
  <c r="I122" i="3"/>
  <c r="K122" i="3" s="1"/>
  <c r="M122" i="3" s="1"/>
  <c r="I124" i="3"/>
  <c r="K124" i="3" s="1"/>
  <c r="M124" i="3" s="1"/>
  <c r="I126" i="3"/>
  <c r="K126" i="3" s="1"/>
  <c r="M126" i="3" s="1"/>
  <c r="I128" i="3"/>
  <c r="K128" i="3" s="1"/>
  <c r="M128" i="3" s="1"/>
  <c r="I130" i="3"/>
  <c r="K130" i="3" s="1"/>
  <c r="M130" i="3" s="1"/>
  <c r="I132" i="3"/>
  <c r="K132" i="3" s="1"/>
  <c r="M132" i="3" s="1"/>
  <c r="I136" i="3"/>
  <c r="K136" i="3" s="1"/>
  <c r="M136" i="3" s="1"/>
  <c r="I138" i="3"/>
  <c r="K138" i="3" s="1"/>
  <c r="M138" i="3" s="1"/>
  <c r="I140" i="3"/>
  <c r="K140" i="3" s="1"/>
  <c r="M140" i="3" s="1"/>
  <c r="I142" i="3"/>
  <c r="K142" i="3" s="1"/>
  <c r="M142" i="3" s="1"/>
  <c r="I144" i="3"/>
  <c r="K144" i="3" s="1"/>
  <c r="M144" i="3" s="1"/>
  <c r="I146" i="3"/>
  <c r="K146" i="3" s="1"/>
  <c r="M146" i="3" s="1"/>
  <c r="I148" i="3"/>
  <c r="K148" i="3" s="1"/>
  <c r="M148" i="3" s="1"/>
  <c r="I150" i="3"/>
  <c r="K150" i="3" s="1"/>
  <c r="M150" i="3" s="1"/>
  <c r="I152" i="3"/>
  <c r="K152" i="3" s="1"/>
  <c r="M152" i="3" s="1"/>
  <c r="I154" i="3"/>
  <c r="K154" i="3" s="1"/>
  <c r="M154" i="3" s="1"/>
  <c r="I156" i="3"/>
  <c r="K156" i="3" s="1"/>
  <c r="M156" i="3" s="1"/>
  <c r="I158" i="3"/>
  <c r="K158" i="3" s="1"/>
  <c r="M158" i="3" s="1"/>
  <c r="I160" i="3"/>
  <c r="K160" i="3" s="1"/>
  <c r="M160" i="3" s="1"/>
  <c r="I162" i="3"/>
  <c r="K162" i="3" s="1"/>
  <c r="M162" i="3" s="1"/>
  <c r="I164" i="3"/>
  <c r="K164" i="3" s="1"/>
  <c r="M164" i="3" s="1"/>
  <c r="I166" i="3"/>
  <c r="K166" i="3" s="1"/>
  <c r="M166" i="3" s="1"/>
  <c r="I168" i="3"/>
  <c r="K168" i="3" s="1"/>
  <c r="M168" i="3" s="1"/>
  <c r="I170" i="3"/>
  <c r="K170" i="3" s="1"/>
  <c r="M170" i="3" s="1"/>
  <c r="I172" i="3"/>
  <c r="K172" i="3" s="1"/>
  <c r="M172" i="3" s="1"/>
  <c r="I174" i="3"/>
  <c r="K174" i="3" s="1"/>
  <c r="M174" i="3" s="1"/>
  <c r="I176" i="3"/>
  <c r="K176" i="3" s="1"/>
  <c r="M176" i="3" s="1"/>
  <c r="I178" i="3"/>
  <c r="K178" i="3" s="1"/>
  <c r="M178" i="3" s="1"/>
  <c r="I180" i="3"/>
  <c r="K180" i="3" s="1"/>
  <c r="M180" i="3" s="1"/>
  <c r="I182" i="3"/>
  <c r="K182" i="3" s="1"/>
  <c r="M182" i="3" s="1"/>
  <c r="I184" i="3"/>
  <c r="K184" i="3" s="1"/>
  <c r="M184" i="3" s="1"/>
  <c r="I186" i="3"/>
  <c r="K186" i="3" s="1"/>
  <c r="M186" i="3" s="1"/>
  <c r="I188" i="3"/>
  <c r="K188" i="3" s="1"/>
  <c r="M188" i="3" s="1"/>
  <c r="I190" i="3"/>
  <c r="K190" i="3" s="1"/>
  <c r="M190" i="3" s="1"/>
  <c r="I192" i="3"/>
  <c r="K192" i="3" s="1"/>
  <c r="M192" i="3" s="1"/>
  <c r="I194" i="3"/>
  <c r="K194" i="3" s="1"/>
  <c r="M194" i="3" s="1"/>
  <c r="I196" i="3"/>
  <c r="K196" i="3" s="1"/>
  <c r="M196" i="3" s="1"/>
  <c r="I198" i="3"/>
  <c r="K198" i="3" s="1"/>
  <c r="M198" i="3" s="1"/>
  <c r="I200" i="3"/>
  <c r="K200" i="3" s="1"/>
  <c r="M200" i="3" s="1"/>
  <c r="I202" i="3"/>
  <c r="K202" i="3" s="1"/>
  <c r="M202" i="3" s="1"/>
  <c r="I204" i="3"/>
  <c r="K204" i="3" s="1"/>
  <c r="M204" i="3" s="1"/>
  <c r="I206" i="3"/>
  <c r="K206" i="3" s="1"/>
  <c r="M206" i="3" s="1"/>
  <c r="I208" i="3"/>
  <c r="K208" i="3" s="1"/>
  <c r="M208" i="3" s="1"/>
  <c r="I210" i="3"/>
  <c r="K210" i="3" s="1"/>
  <c r="M210" i="3" s="1"/>
  <c r="I212" i="3"/>
  <c r="K212" i="3" s="1"/>
  <c r="M212" i="3" s="1"/>
  <c r="I214" i="3"/>
  <c r="K214" i="3" s="1"/>
  <c r="M214" i="3" s="1"/>
  <c r="I215" i="3"/>
  <c r="K215" i="3" s="1"/>
  <c r="M215" i="3" s="1"/>
  <c r="I217" i="3"/>
  <c r="K217" i="3" s="1"/>
  <c r="M217" i="3" s="1"/>
  <c r="I221" i="3"/>
  <c r="K221" i="3" s="1"/>
  <c r="M221" i="3" s="1"/>
  <c r="I226" i="3"/>
  <c r="K226" i="3" s="1"/>
  <c r="M226" i="3" s="1"/>
  <c r="I228" i="3"/>
  <c r="K228" i="3" s="1"/>
  <c r="M228" i="3" s="1"/>
  <c r="I234" i="3"/>
  <c r="K234" i="3" s="1"/>
  <c r="M234" i="3" s="1"/>
  <c r="I236" i="3"/>
  <c r="K236" i="3" s="1"/>
  <c r="M236" i="3" s="1"/>
  <c r="I242" i="3"/>
  <c r="K242" i="3" s="1"/>
  <c r="M242" i="3" s="1"/>
  <c r="I244" i="3"/>
  <c r="K244" i="3" s="1"/>
  <c r="M244" i="3" s="1"/>
  <c r="I246" i="3"/>
  <c r="K246" i="3" s="1"/>
  <c r="M246" i="3" s="1"/>
  <c r="I248" i="3"/>
  <c r="K248" i="3" s="1"/>
  <c r="M248" i="3" s="1"/>
  <c r="I250" i="3"/>
  <c r="K250" i="3" s="1"/>
  <c r="M250" i="3" s="1"/>
  <c r="I252" i="3"/>
  <c r="K252" i="3" s="1"/>
  <c r="M252" i="3" s="1"/>
  <c r="I254" i="3"/>
  <c r="K254" i="3" s="1"/>
  <c r="M254" i="3" s="1"/>
  <c r="I256" i="3"/>
  <c r="K256" i="3" s="1"/>
  <c r="M256" i="3" s="1"/>
  <c r="I258" i="3"/>
  <c r="K258" i="3" s="1"/>
  <c r="M258" i="3" s="1"/>
  <c r="I260" i="3"/>
  <c r="K260" i="3" s="1"/>
  <c r="M260" i="3" s="1"/>
  <c r="I261" i="3"/>
  <c r="K261" i="3" s="1"/>
  <c r="M261" i="3" s="1"/>
  <c r="I263" i="3"/>
  <c r="K263" i="3" s="1"/>
  <c r="M263" i="3" s="1"/>
  <c r="I265" i="3"/>
  <c r="K265" i="3" s="1"/>
  <c r="M265" i="3" s="1"/>
  <c r="I267" i="3"/>
  <c r="K267" i="3" s="1"/>
  <c r="M267" i="3" s="1"/>
  <c r="I269" i="3"/>
  <c r="K269" i="3" s="1"/>
  <c r="M269" i="3" s="1"/>
  <c r="I271" i="3"/>
  <c r="K271" i="3" s="1"/>
  <c r="M271" i="3" s="1"/>
  <c r="I273" i="3"/>
  <c r="K273" i="3" s="1"/>
  <c r="M273" i="3" s="1"/>
  <c r="I135" i="3" l="1"/>
  <c r="K135" i="3" s="1"/>
  <c r="M135" i="3" s="1"/>
  <c r="I259" i="3"/>
  <c r="K259" i="3" s="1"/>
  <c r="M259" i="3" s="1"/>
  <c r="I251" i="3"/>
  <c r="K251" i="3" s="1"/>
  <c r="M251" i="3" s="1"/>
  <c r="I243" i="3"/>
  <c r="K243" i="3" s="1"/>
  <c r="M243" i="3" s="1"/>
  <c r="I230" i="3"/>
  <c r="K230" i="3" s="1"/>
  <c r="M230" i="3" s="1"/>
  <c r="I270" i="3"/>
  <c r="K270" i="3" s="1"/>
  <c r="M270" i="3" s="1"/>
  <c r="I255" i="3"/>
  <c r="K255" i="3" s="1"/>
  <c r="M255" i="3" s="1"/>
  <c r="I247" i="3"/>
  <c r="K247" i="3" s="1"/>
  <c r="M247" i="3" s="1"/>
  <c r="I238" i="3"/>
  <c r="K238" i="3" s="1"/>
  <c r="M238" i="3" s="1"/>
  <c r="I235" i="3"/>
  <c r="K235" i="3" s="1"/>
  <c r="M235" i="3" s="1"/>
  <c r="I232" i="3"/>
  <c r="K232" i="3" s="1"/>
  <c r="M232" i="3" s="1"/>
  <c r="I274" i="3"/>
  <c r="K274" i="3" s="1"/>
  <c r="M274" i="3" s="1"/>
  <c r="I266" i="3"/>
  <c r="K266" i="3" s="1"/>
  <c r="M266" i="3" s="1"/>
  <c r="I240" i="3"/>
  <c r="K240" i="3" s="1"/>
  <c r="M240" i="3" s="1"/>
  <c r="I227" i="3"/>
  <c r="K227" i="3" s="1"/>
  <c r="M227" i="3" s="1"/>
  <c r="I268" i="3"/>
  <c r="K268" i="3" s="1"/>
  <c r="M268" i="3" s="1"/>
  <c r="I253" i="3"/>
  <c r="K253" i="3" s="1"/>
  <c r="M253" i="3" s="1"/>
  <c r="I245" i="3"/>
  <c r="K245" i="3" s="1"/>
  <c r="M245" i="3" s="1"/>
  <c r="I239" i="3"/>
  <c r="K239" i="3" s="1"/>
  <c r="M239" i="3" s="1"/>
  <c r="I233" i="3"/>
  <c r="K233" i="3" s="1"/>
  <c r="M233" i="3" s="1"/>
  <c r="I229" i="3"/>
  <c r="K229" i="3" s="1"/>
  <c r="M229" i="3" s="1"/>
  <c r="I223" i="3"/>
  <c r="K223" i="3" s="1"/>
  <c r="M223" i="3" s="1"/>
  <c r="I272" i="3"/>
  <c r="K272" i="3" s="1"/>
  <c r="M272" i="3" s="1"/>
  <c r="I264" i="3"/>
  <c r="K264" i="3" s="1"/>
  <c r="M264" i="3" s="1"/>
  <c r="I257" i="3"/>
  <c r="K257" i="3" s="1"/>
  <c r="M257" i="3" s="1"/>
  <c r="I249" i="3"/>
  <c r="K249" i="3" s="1"/>
  <c r="M249" i="3" s="1"/>
  <c r="I241" i="3"/>
  <c r="K241" i="3" s="1"/>
  <c r="M241" i="3" s="1"/>
  <c r="I237" i="3"/>
  <c r="K237" i="3" s="1"/>
  <c r="M237" i="3" s="1"/>
  <c r="I231" i="3"/>
  <c r="K231" i="3" s="1"/>
  <c r="M231" i="3" s="1"/>
  <c r="I225" i="3"/>
  <c r="K225" i="3" s="1"/>
  <c r="M225" i="3" s="1"/>
  <c r="I222" i="3"/>
  <c r="K222" i="3" s="1"/>
  <c r="M222" i="3" s="1"/>
  <c r="I224" i="3"/>
  <c r="K224" i="3" s="1"/>
  <c r="M224" i="3" s="1"/>
  <c r="I216" i="3"/>
  <c r="K216" i="3" s="1"/>
  <c r="M216" i="3" s="1"/>
  <c r="I209" i="3"/>
  <c r="K209" i="3" s="1"/>
  <c r="M209" i="3" s="1"/>
  <c r="I207" i="3"/>
  <c r="K207" i="3" s="1"/>
  <c r="M207" i="3" s="1"/>
  <c r="I220" i="3"/>
  <c r="K220" i="3" s="1"/>
  <c r="M220" i="3" s="1"/>
  <c r="I211" i="3"/>
  <c r="K211" i="3" s="1"/>
  <c r="M211" i="3" s="1"/>
  <c r="I205" i="3"/>
  <c r="K205" i="3" s="1"/>
  <c r="M205" i="3" s="1"/>
  <c r="I213" i="3"/>
  <c r="K213" i="3" s="1"/>
  <c r="M213" i="3" s="1"/>
  <c r="I203" i="3"/>
  <c r="K203" i="3" s="1"/>
  <c r="M203" i="3" s="1"/>
  <c r="I195" i="3"/>
  <c r="K195" i="3" s="1"/>
  <c r="M195" i="3" s="1"/>
  <c r="I187" i="3"/>
  <c r="K187" i="3" s="1"/>
  <c r="M187" i="3" s="1"/>
  <c r="I155" i="3"/>
  <c r="K155" i="3" s="1"/>
  <c r="M155" i="3" s="1"/>
  <c r="I197" i="3"/>
  <c r="K197" i="3" s="1"/>
  <c r="M197" i="3" s="1"/>
  <c r="I181" i="3"/>
  <c r="K181" i="3" s="1"/>
  <c r="M181" i="3" s="1"/>
  <c r="I173" i="3"/>
  <c r="K173" i="3" s="1"/>
  <c r="M173" i="3" s="1"/>
  <c r="I157" i="3"/>
  <c r="K157" i="3" s="1"/>
  <c r="M157" i="3" s="1"/>
  <c r="I149" i="3"/>
  <c r="K149" i="3" s="1"/>
  <c r="M149" i="3" s="1"/>
  <c r="I199" i="3"/>
  <c r="K199" i="3" s="1"/>
  <c r="M199" i="3" s="1"/>
  <c r="I191" i="3"/>
  <c r="K191" i="3" s="1"/>
  <c r="M191" i="3" s="1"/>
  <c r="I183" i="3"/>
  <c r="K183" i="3" s="1"/>
  <c r="M183" i="3" s="1"/>
  <c r="I175" i="3"/>
  <c r="K175" i="3" s="1"/>
  <c r="M175" i="3" s="1"/>
  <c r="I167" i="3"/>
  <c r="K167" i="3" s="1"/>
  <c r="M167" i="3" s="1"/>
  <c r="I159" i="3"/>
  <c r="K159" i="3" s="1"/>
  <c r="M159" i="3" s="1"/>
  <c r="I151" i="3"/>
  <c r="K151" i="3" s="1"/>
  <c r="M151" i="3" s="1"/>
  <c r="I143" i="3"/>
  <c r="K143" i="3" s="1"/>
  <c r="M143" i="3" s="1"/>
  <c r="I137" i="3"/>
  <c r="K137" i="3" s="1"/>
  <c r="M137" i="3" s="1"/>
  <c r="I179" i="3"/>
  <c r="K179" i="3" s="1"/>
  <c r="M179" i="3" s="1"/>
  <c r="I171" i="3"/>
  <c r="K171" i="3" s="1"/>
  <c r="M171" i="3" s="1"/>
  <c r="I163" i="3"/>
  <c r="K163" i="3" s="1"/>
  <c r="M163" i="3" s="1"/>
  <c r="I147" i="3"/>
  <c r="K147" i="3" s="1"/>
  <c r="M147" i="3" s="1"/>
  <c r="I141" i="3"/>
  <c r="K141" i="3" s="1"/>
  <c r="M141" i="3" s="1"/>
  <c r="I189" i="3"/>
  <c r="K189" i="3" s="1"/>
  <c r="M189" i="3" s="1"/>
  <c r="I165" i="3"/>
  <c r="K165" i="3" s="1"/>
  <c r="M165" i="3" s="1"/>
  <c r="I201" i="3"/>
  <c r="K201" i="3" s="1"/>
  <c r="M201" i="3" s="1"/>
  <c r="I193" i="3"/>
  <c r="K193" i="3" s="1"/>
  <c r="M193" i="3" s="1"/>
  <c r="I185" i="3"/>
  <c r="K185" i="3" s="1"/>
  <c r="M185" i="3" s="1"/>
  <c r="I177" i="3"/>
  <c r="K177" i="3" s="1"/>
  <c r="M177" i="3" s="1"/>
  <c r="I169" i="3"/>
  <c r="K169" i="3" s="1"/>
  <c r="M169" i="3" s="1"/>
  <c r="I161" i="3"/>
  <c r="K161" i="3" s="1"/>
  <c r="M161" i="3" s="1"/>
  <c r="I153" i="3"/>
  <c r="K153" i="3" s="1"/>
  <c r="M153" i="3" s="1"/>
  <c r="I145" i="3"/>
  <c r="K145" i="3" s="1"/>
  <c r="M145" i="3" s="1"/>
  <c r="I139" i="3"/>
  <c r="K139" i="3" s="1"/>
  <c r="M139" i="3" s="1"/>
  <c r="I129" i="3"/>
  <c r="K129" i="3" s="1"/>
  <c r="M129" i="3" s="1"/>
  <c r="I123" i="3"/>
  <c r="K123" i="3" s="1"/>
  <c r="M123" i="3" s="1"/>
  <c r="I99" i="3"/>
  <c r="K99" i="3" s="1"/>
  <c r="M99" i="3" s="1"/>
  <c r="I87" i="3"/>
  <c r="K87" i="3" s="1"/>
  <c r="M87" i="3" s="1"/>
  <c r="I131" i="3"/>
  <c r="K131" i="3" s="1"/>
  <c r="M131" i="3" s="1"/>
  <c r="I117" i="3"/>
  <c r="K117" i="3" s="1"/>
  <c r="M117" i="3" s="1"/>
  <c r="I108" i="3"/>
  <c r="K108" i="3" s="1"/>
  <c r="M108" i="3" s="1"/>
  <c r="I105" i="3"/>
  <c r="K105" i="3" s="1"/>
  <c r="M105" i="3" s="1"/>
  <c r="I102" i="3"/>
  <c r="K102" i="3" s="1"/>
  <c r="M102" i="3" s="1"/>
  <c r="I92" i="3"/>
  <c r="K92" i="3" s="1"/>
  <c r="M92" i="3" s="1"/>
  <c r="I89" i="3"/>
  <c r="K89" i="3" s="1"/>
  <c r="M89" i="3" s="1"/>
  <c r="I86" i="3"/>
  <c r="K86" i="3" s="1"/>
  <c r="M86" i="3" s="1"/>
  <c r="I93" i="3"/>
  <c r="K93" i="3" s="1"/>
  <c r="M93" i="3" s="1"/>
  <c r="I83" i="3"/>
  <c r="K83" i="3" s="1"/>
  <c r="M83" i="3" s="1"/>
  <c r="I125" i="3"/>
  <c r="K125" i="3" s="1"/>
  <c r="M125" i="3" s="1"/>
  <c r="I119" i="3"/>
  <c r="K119" i="3" s="1"/>
  <c r="M119" i="3" s="1"/>
  <c r="I111" i="3"/>
  <c r="K111" i="3" s="1"/>
  <c r="M111" i="3" s="1"/>
  <c r="I107" i="3"/>
  <c r="K107" i="3" s="1"/>
  <c r="M107" i="3" s="1"/>
  <c r="I101" i="3"/>
  <c r="K101" i="3" s="1"/>
  <c r="M101" i="3" s="1"/>
  <c r="I95" i="3"/>
  <c r="K95" i="3" s="1"/>
  <c r="M95" i="3" s="1"/>
  <c r="I91" i="3"/>
  <c r="K91" i="3" s="1"/>
  <c r="M91" i="3" s="1"/>
  <c r="I85" i="3"/>
  <c r="K85" i="3" s="1"/>
  <c r="M85" i="3" s="1"/>
  <c r="I81" i="3"/>
  <c r="K81" i="3" s="1"/>
  <c r="M81" i="3" s="1"/>
  <c r="I115" i="3"/>
  <c r="K115" i="3" s="1"/>
  <c r="M115" i="3" s="1"/>
  <c r="I109" i="3"/>
  <c r="K109" i="3" s="1"/>
  <c r="M109" i="3" s="1"/>
  <c r="I103" i="3"/>
  <c r="K103" i="3" s="1"/>
  <c r="M103" i="3" s="1"/>
  <c r="I127" i="3"/>
  <c r="K127" i="3" s="1"/>
  <c r="M127" i="3" s="1"/>
  <c r="I121" i="3"/>
  <c r="K121" i="3" s="1"/>
  <c r="M121" i="3" s="1"/>
  <c r="I113" i="3"/>
  <c r="K113" i="3" s="1"/>
  <c r="M113" i="3" s="1"/>
  <c r="I110" i="3"/>
  <c r="K110" i="3" s="1"/>
  <c r="M110" i="3" s="1"/>
  <c r="I100" i="3"/>
  <c r="K100" i="3" s="1"/>
  <c r="M100" i="3" s="1"/>
  <c r="I97" i="3"/>
  <c r="K97" i="3" s="1"/>
  <c r="M97" i="3" s="1"/>
  <c r="I94" i="3"/>
  <c r="K94" i="3" s="1"/>
  <c r="M94" i="3" s="1"/>
  <c r="I84" i="3"/>
  <c r="K84" i="3" s="1"/>
  <c r="M84" i="3" s="1"/>
  <c r="I80" i="3"/>
  <c r="K80" i="3" s="1"/>
  <c r="M80" i="3" s="1"/>
  <c r="I262" i="3"/>
  <c r="K262" i="3" s="1"/>
  <c r="M262" i="3" s="1"/>
  <c r="I30" i="3" l="1"/>
  <c r="K30" i="3" s="1"/>
  <c r="M30" i="3" s="1"/>
  <c r="I78" i="3"/>
  <c r="K78" i="3" s="1"/>
  <c r="M78" i="3" s="1"/>
  <c r="I66" i="3"/>
  <c r="K66" i="3" s="1"/>
  <c r="M66" i="3" s="1"/>
  <c r="I58" i="3"/>
  <c r="K58" i="3" s="1"/>
  <c r="M58" i="3" s="1"/>
  <c r="I77" i="3"/>
  <c r="K77" i="3" s="1"/>
  <c r="M77" i="3" s="1"/>
  <c r="I73" i="3"/>
  <c r="K73" i="3" s="1"/>
  <c r="M73" i="3" s="1"/>
  <c r="I69" i="3"/>
  <c r="K69" i="3" s="1"/>
  <c r="M69" i="3" s="1"/>
  <c r="I65" i="3"/>
  <c r="K65" i="3" s="1"/>
  <c r="M65" i="3" s="1"/>
  <c r="I61" i="3"/>
  <c r="K61" i="3" s="1"/>
  <c r="M61" i="3" s="1"/>
  <c r="I57" i="3"/>
  <c r="K57" i="3" s="1"/>
  <c r="M57" i="3" s="1"/>
  <c r="I70" i="3"/>
  <c r="K70" i="3" s="1"/>
  <c r="M70" i="3" s="1"/>
  <c r="I62" i="3"/>
  <c r="K62" i="3" s="1"/>
  <c r="M62" i="3" s="1"/>
  <c r="I76" i="3"/>
  <c r="K76" i="3" s="1"/>
  <c r="M76" i="3" s="1"/>
  <c r="I72" i="3"/>
  <c r="K72" i="3" s="1"/>
  <c r="M72" i="3" s="1"/>
  <c r="I68" i="3"/>
  <c r="K68" i="3" s="1"/>
  <c r="M68" i="3" s="1"/>
  <c r="I64" i="3"/>
  <c r="K64" i="3" s="1"/>
  <c r="M64" i="3" s="1"/>
  <c r="I60" i="3"/>
  <c r="K60" i="3" s="1"/>
  <c r="M60" i="3" s="1"/>
  <c r="I74" i="3"/>
  <c r="K74" i="3" s="1"/>
  <c r="M74" i="3" s="1"/>
  <c r="I79" i="3"/>
  <c r="K79" i="3" s="1"/>
  <c r="M79" i="3" s="1"/>
  <c r="I75" i="3"/>
  <c r="K75" i="3" s="1"/>
  <c r="M75" i="3" s="1"/>
  <c r="I71" i="3"/>
  <c r="K71" i="3" s="1"/>
  <c r="M71" i="3" s="1"/>
  <c r="I67" i="3"/>
  <c r="K67" i="3" s="1"/>
  <c r="M67" i="3" s="1"/>
  <c r="I63" i="3"/>
  <c r="K63" i="3" s="1"/>
  <c r="M63" i="3" s="1"/>
  <c r="I59" i="3"/>
  <c r="K59" i="3" s="1"/>
  <c r="M59" i="3" s="1"/>
  <c r="I46" i="3"/>
  <c r="K46" i="3" s="1"/>
  <c r="M46" i="3" s="1"/>
  <c r="I38" i="3"/>
  <c r="K38" i="3" s="1"/>
  <c r="M38" i="3" s="1"/>
  <c r="I49" i="3"/>
  <c r="K49" i="3" s="1"/>
  <c r="M49" i="3" s="1"/>
  <c r="I45" i="3"/>
  <c r="K45" i="3" s="1"/>
  <c r="M45" i="3" s="1"/>
  <c r="I41" i="3"/>
  <c r="K41" i="3" s="1"/>
  <c r="M41" i="3" s="1"/>
  <c r="I37" i="3"/>
  <c r="K37" i="3" s="1"/>
  <c r="M37" i="3" s="1"/>
  <c r="I33" i="3"/>
  <c r="K33" i="3" s="1"/>
  <c r="M33" i="3" s="1"/>
  <c r="I50" i="3"/>
  <c r="K50" i="3" s="1"/>
  <c r="M50" i="3" s="1"/>
  <c r="I34" i="3"/>
  <c r="K34" i="3" s="1"/>
  <c r="M34" i="3" s="1"/>
  <c r="I52" i="3"/>
  <c r="K52" i="3" s="1"/>
  <c r="M52" i="3" s="1"/>
  <c r="I44" i="3"/>
  <c r="K44" i="3" s="1"/>
  <c r="M44" i="3" s="1"/>
  <c r="I40" i="3"/>
  <c r="K40" i="3" s="1"/>
  <c r="M40" i="3" s="1"/>
  <c r="I36" i="3"/>
  <c r="K36" i="3" s="1"/>
  <c r="M36" i="3" s="1"/>
  <c r="I32" i="3"/>
  <c r="K32" i="3" s="1"/>
  <c r="M32" i="3" s="1"/>
  <c r="I54" i="3"/>
  <c r="K54" i="3" s="1"/>
  <c r="M54" i="3" s="1"/>
  <c r="I42" i="3"/>
  <c r="K42" i="3" s="1"/>
  <c r="M42" i="3" s="1"/>
  <c r="I53" i="3"/>
  <c r="K53" i="3" s="1"/>
  <c r="M53" i="3" s="1"/>
  <c r="I56" i="3"/>
  <c r="K56" i="3" s="1"/>
  <c r="M56" i="3" s="1"/>
  <c r="I48" i="3"/>
  <c r="K48" i="3" s="1"/>
  <c r="M48" i="3" s="1"/>
  <c r="I55" i="3"/>
  <c r="K55" i="3" s="1"/>
  <c r="M55" i="3" s="1"/>
  <c r="I51" i="3"/>
  <c r="K51" i="3" s="1"/>
  <c r="M51" i="3" s="1"/>
  <c r="I47" i="3"/>
  <c r="K47" i="3" s="1"/>
  <c r="M47" i="3" s="1"/>
  <c r="I43" i="3"/>
  <c r="K43" i="3" s="1"/>
  <c r="M43" i="3" s="1"/>
  <c r="I39" i="3"/>
  <c r="K39" i="3" s="1"/>
  <c r="M39" i="3" s="1"/>
  <c r="I35" i="3"/>
  <c r="K35" i="3" s="1"/>
  <c r="M35" i="3" s="1"/>
  <c r="I31" i="3"/>
  <c r="K31" i="3" s="1"/>
  <c r="M31" i="3" s="1"/>
  <c r="I26" i="3"/>
  <c r="K26" i="3" s="1"/>
  <c r="M26" i="3" s="1"/>
  <c r="I22" i="3"/>
  <c r="K22" i="3" s="1"/>
  <c r="M22" i="3" s="1"/>
  <c r="I18" i="3"/>
  <c r="K18" i="3" s="1"/>
  <c r="M18" i="3" s="1"/>
  <c r="I29" i="3"/>
  <c r="K29" i="3" s="1"/>
  <c r="M29" i="3" s="1"/>
  <c r="I25" i="3"/>
  <c r="K25" i="3" s="1"/>
  <c r="M25" i="3" s="1"/>
  <c r="I21" i="3"/>
  <c r="K21" i="3" s="1"/>
  <c r="M21" i="3" s="1"/>
  <c r="I17" i="3"/>
  <c r="K17" i="3" s="1"/>
  <c r="M17" i="3" s="1"/>
  <c r="I16" i="3"/>
  <c r="K16" i="3" s="1"/>
  <c r="M16" i="3" s="1"/>
  <c r="I14" i="3"/>
  <c r="K14" i="3" s="1"/>
  <c r="M14" i="3" s="1"/>
  <c r="I28" i="3"/>
  <c r="K28" i="3" s="1"/>
  <c r="M28" i="3" s="1"/>
  <c r="I24" i="3"/>
  <c r="K24" i="3" s="1"/>
  <c r="M24" i="3" s="1"/>
  <c r="I20" i="3"/>
  <c r="K20" i="3" s="1"/>
  <c r="M20" i="3" s="1"/>
  <c r="I27" i="3"/>
  <c r="K27" i="3" s="1"/>
  <c r="M27" i="3" s="1"/>
  <c r="I23" i="3"/>
  <c r="K23" i="3" s="1"/>
  <c r="M23" i="3" s="1"/>
  <c r="I19" i="3"/>
  <c r="K19" i="3" s="1"/>
  <c r="M19" i="3" s="1"/>
  <c r="I15" i="3"/>
  <c r="K15" i="3" s="1"/>
  <c r="M15" i="3" s="1"/>
</calcChain>
</file>

<file path=xl/sharedStrings.xml><?xml version="1.0" encoding="utf-8"?>
<sst xmlns="http://schemas.openxmlformats.org/spreadsheetml/2006/main" count="295" uniqueCount="290">
  <si>
    <t>SPECIAL EDUCATION FINANCE UNIT</t>
  </si>
  <si>
    <t>PROGRAM CODE 266 (Previous year)</t>
  </si>
  <si>
    <t>DO NOT PRINT</t>
  </si>
  <si>
    <t>DISTRICT</t>
  </si>
  <si>
    <t>Child Ct</t>
  </si>
  <si>
    <t>ADJUSTED</t>
  </si>
  <si>
    <t>PS</t>
  </si>
  <si>
    <t>PSPS AFR</t>
  </si>
  <si>
    <t xml:space="preserve"> COST PER CHILD</t>
  </si>
  <si>
    <t>COUNT</t>
  </si>
  <si>
    <t>PSPS</t>
  </si>
  <si>
    <t>17-18</t>
  </si>
  <si>
    <t>DeWitt School District</t>
  </si>
  <si>
    <t>Stuttgart School District</t>
  </si>
  <si>
    <t>Crossett School District</t>
  </si>
  <si>
    <t>Hamburg School District</t>
  </si>
  <si>
    <t>Cotter School District</t>
  </si>
  <si>
    <t>Mountain Home School District</t>
  </si>
  <si>
    <t>Norfork School District</t>
  </si>
  <si>
    <t>Bentonville School District</t>
  </si>
  <si>
    <t>Decatur School District</t>
  </si>
  <si>
    <t>Gentry School District</t>
  </si>
  <si>
    <t>Gravette School District</t>
  </si>
  <si>
    <t>Rogers School District</t>
  </si>
  <si>
    <t>Siloam Springs School District</t>
  </si>
  <si>
    <t>Pea Ridge School District</t>
  </si>
  <si>
    <t>Arkansas Arts Academy</t>
  </si>
  <si>
    <t>Northwest Classical Academy of AR</t>
  </si>
  <si>
    <t>Arkansas Connections Academy</t>
  </si>
  <si>
    <t>Alpena School District</t>
  </si>
  <si>
    <t>Bergman School District</t>
  </si>
  <si>
    <t>Harrison School District</t>
  </si>
  <si>
    <t>Omaha School District</t>
  </si>
  <si>
    <t>Valley Springs School District</t>
  </si>
  <si>
    <t>Lead Hill School District</t>
  </si>
  <si>
    <t>Hermitage School District</t>
  </si>
  <si>
    <t>Warren School District</t>
  </si>
  <si>
    <t>Hampton School District</t>
  </si>
  <si>
    <t>Berryville School District</t>
  </si>
  <si>
    <t>Eureka Springs School District</t>
  </si>
  <si>
    <t>Green Forest School District</t>
  </si>
  <si>
    <t>Dermott School District</t>
  </si>
  <si>
    <t>Lakeside School District (Chicot Cty)</t>
  </si>
  <si>
    <t>Arkadelphia School District</t>
  </si>
  <si>
    <t>Gurdon School District</t>
  </si>
  <si>
    <t>Corning School District</t>
  </si>
  <si>
    <t>Piggott School District</t>
  </si>
  <si>
    <t>Rector School District</t>
  </si>
  <si>
    <t>Concord School District</t>
  </si>
  <si>
    <t>Heber Springs School District</t>
  </si>
  <si>
    <t>Quitman School District</t>
  </si>
  <si>
    <t>Woodlawn School District</t>
  </si>
  <si>
    <t>Cleveland County School District</t>
  </si>
  <si>
    <t>Magnolia School District</t>
  </si>
  <si>
    <t>Emerson-Taylor School District</t>
  </si>
  <si>
    <t>Nemo Vista School District</t>
  </si>
  <si>
    <t>Wonderview School District</t>
  </si>
  <si>
    <t>South Conway County School District</t>
  </si>
  <si>
    <t>Bay School District</t>
  </si>
  <si>
    <t>Westside Consolidated School District</t>
  </si>
  <si>
    <t>Brookland School District</t>
  </si>
  <si>
    <t>Buffalo Island Central School District</t>
  </si>
  <si>
    <t>Jonesboro School District</t>
  </si>
  <si>
    <t>Nettleton School District</t>
  </si>
  <si>
    <t>Valley View School District</t>
  </si>
  <si>
    <t>Riverside School District</t>
  </si>
  <si>
    <t>Alma School District</t>
  </si>
  <si>
    <t>Cedarville School District</t>
  </si>
  <si>
    <t>Mountainburg School District</t>
  </si>
  <si>
    <t>Mulberry School District</t>
  </si>
  <si>
    <t>Van Buren School District</t>
  </si>
  <si>
    <t>Earle School District</t>
  </si>
  <si>
    <t>West Memphis School District</t>
  </si>
  <si>
    <t>Marion School District</t>
  </si>
  <si>
    <t>Cross County School District</t>
  </si>
  <si>
    <t>Wynne School District</t>
  </si>
  <si>
    <t>Fordyce School District</t>
  </si>
  <si>
    <t>Dumas School District</t>
  </si>
  <si>
    <t>McGehee School District</t>
  </si>
  <si>
    <t>Drew Central Special School District</t>
  </si>
  <si>
    <t>Monticello School District</t>
  </si>
  <si>
    <t>Conway School District</t>
  </si>
  <si>
    <t>Greenbrier School District</t>
  </si>
  <si>
    <t>Guy-Perkins School District</t>
  </si>
  <si>
    <t>Mayflower School District</t>
  </si>
  <si>
    <t>Mount Vernon-Enola School District</t>
  </si>
  <si>
    <t>Vilonia School District</t>
  </si>
  <si>
    <t>Charleston School District</t>
  </si>
  <si>
    <t>County Line School District</t>
  </si>
  <si>
    <t>Ozark School District</t>
  </si>
  <si>
    <t>Mammoth Spring School District</t>
  </si>
  <si>
    <t>Salem School District</t>
  </si>
  <si>
    <t>Viola School District</t>
  </si>
  <si>
    <t>Cutter Morning Star School District</t>
  </si>
  <si>
    <t>Fountain Lake School District</t>
  </si>
  <si>
    <t>Hot Springs School District</t>
  </si>
  <si>
    <t>Jessieville School District</t>
  </si>
  <si>
    <t>Lake Hamilton School District</t>
  </si>
  <si>
    <t>Lakeside School District (Garland Cty)</t>
  </si>
  <si>
    <t>Mountain Pine School District</t>
  </si>
  <si>
    <t>Poyen School District</t>
  </si>
  <si>
    <t>Sheridan School District</t>
  </si>
  <si>
    <t>Marmaduke School District</t>
  </si>
  <si>
    <t>Greene Cty Technical School District</t>
  </si>
  <si>
    <t>Paragould School District</t>
  </si>
  <si>
    <t>Blevins School District</t>
  </si>
  <si>
    <t>Hope School District</t>
  </si>
  <si>
    <t>Spring Hill School District</t>
  </si>
  <si>
    <t>Bismarck School District</t>
  </si>
  <si>
    <t>Glen Rose School District</t>
  </si>
  <si>
    <t>Magnet Cove School District</t>
  </si>
  <si>
    <t>Malvern School District</t>
  </si>
  <si>
    <t>Ouachita School District</t>
  </si>
  <si>
    <t>Dierks School District</t>
  </si>
  <si>
    <t>Mineral Springs School District</t>
  </si>
  <si>
    <t>Nashville School District</t>
  </si>
  <si>
    <t>Batesville School District</t>
  </si>
  <si>
    <t>Midland School District</t>
  </si>
  <si>
    <t>Cedar Ridge School District</t>
  </si>
  <si>
    <t>Calico Rock School District</t>
  </si>
  <si>
    <t>Melbourne School District</t>
  </si>
  <si>
    <t>Izard Cty Consolidated School District</t>
  </si>
  <si>
    <t>Newport Special School District</t>
  </si>
  <si>
    <t>Jackson County School District</t>
  </si>
  <si>
    <t>Dollarway School District</t>
  </si>
  <si>
    <t>Pine Bluff School District</t>
  </si>
  <si>
    <t>Watson Chapel School District</t>
  </si>
  <si>
    <t>White Hall School District</t>
  </si>
  <si>
    <t>Pine Bluff Lighthouse Charter School</t>
  </si>
  <si>
    <t>Department of Corrections</t>
  </si>
  <si>
    <t>Clarksville School District</t>
  </si>
  <si>
    <t>Lamar School District</t>
  </si>
  <si>
    <t>Westside School District (Johnson Cty)</t>
  </si>
  <si>
    <t>Lafayette County School District</t>
  </si>
  <si>
    <t>Hoxie School District</t>
  </si>
  <si>
    <t>Sloan-Hendrix School District</t>
  </si>
  <si>
    <t>Hillcrest School District</t>
  </si>
  <si>
    <t>Lawrence County School District</t>
  </si>
  <si>
    <t>Imboden Area Charter School</t>
  </si>
  <si>
    <t>Lee County School District</t>
  </si>
  <si>
    <t>Star City School District</t>
  </si>
  <si>
    <t>Ashdown School District</t>
  </si>
  <si>
    <t>Foreman School District</t>
  </si>
  <si>
    <t>Booneville School District</t>
  </si>
  <si>
    <t>Magazine School District</t>
  </si>
  <si>
    <t>Paris School District</t>
  </si>
  <si>
    <t>Scranton School District</t>
  </si>
  <si>
    <t>Lonoke School District</t>
  </si>
  <si>
    <t>England School District</t>
  </si>
  <si>
    <t>Carlisle School District</t>
  </si>
  <si>
    <t>Cabot School District</t>
  </si>
  <si>
    <t>Huntsville School District</t>
  </si>
  <si>
    <t>Flippin School District</t>
  </si>
  <si>
    <t>Yellville Summit School District</t>
  </si>
  <si>
    <t>Genoa Central School District</t>
  </si>
  <si>
    <t>Fouke School District</t>
  </si>
  <si>
    <t>Texarkana School District</t>
  </si>
  <si>
    <t>Armorel School District</t>
  </si>
  <si>
    <t>Blytheville School District</t>
  </si>
  <si>
    <t>Rivercrest School District</t>
  </si>
  <si>
    <t>Gosnell School District</t>
  </si>
  <si>
    <t>Manila School District</t>
  </si>
  <si>
    <t>Osceola School District</t>
  </si>
  <si>
    <t>Brinkley School District</t>
  </si>
  <si>
    <t>Clarendon School District</t>
  </si>
  <si>
    <t>Caddo Hills School District</t>
  </si>
  <si>
    <t>Mount Ida School District</t>
  </si>
  <si>
    <t>Prescott School District</t>
  </si>
  <si>
    <t>Nevada School District</t>
  </si>
  <si>
    <t>Jasper School District</t>
  </si>
  <si>
    <t>Bearden School District</t>
  </si>
  <si>
    <t>Camden Fairview School District</t>
  </si>
  <si>
    <t>East End School District</t>
  </si>
  <si>
    <t>Perryville School District</t>
  </si>
  <si>
    <t>Barton-Lexa School District</t>
  </si>
  <si>
    <t>Helena-West Helena School District</t>
  </si>
  <si>
    <t>Marvell School District</t>
  </si>
  <si>
    <t>KIPP Delta Inc.</t>
  </si>
  <si>
    <t>Centerpoint School District</t>
  </si>
  <si>
    <t>Kirby School District</t>
  </si>
  <si>
    <t>South Pike County School District</t>
  </si>
  <si>
    <t>Harrisburg School District</t>
  </si>
  <si>
    <t>Marked Tree School District</t>
  </si>
  <si>
    <t>Trumann School District</t>
  </si>
  <si>
    <t>East Poinsett County School District</t>
  </si>
  <si>
    <t>Mena School District</t>
  </si>
  <si>
    <t>Ouachita River School District</t>
  </si>
  <si>
    <t>Cossatot River School District</t>
  </si>
  <si>
    <t>Atkins School District</t>
  </si>
  <si>
    <t>Dover School District</t>
  </si>
  <si>
    <t>Hector School District</t>
  </si>
  <si>
    <t>Pottsville School District</t>
  </si>
  <si>
    <t>Russellville School District</t>
  </si>
  <si>
    <t>Des Arc School District</t>
  </si>
  <si>
    <t>Hazen School District</t>
  </si>
  <si>
    <t>Little Rock School District</t>
  </si>
  <si>
    <t>North Little Rock School District</t>
  </si>
  <si>
    <t>Pulaski County Special School District</t>
  </si>
  <si>
    <t>Academics Plus</t>
  </si>
  <si>
    <t>Lisa Academy</t>
  </si>
  <si>
    <t>Arkansas Virtual Academy</t>
  </si>
  <si>
    <t>eStem Charter School</t>
  </si>
  <si>
    <t>Little Rock Preparatory Academy</t>
  </si>
  <si>
    <t>Jacksonville Lighthouse Charter</t>
  </si>
  <si>
    <t>Premier High School of Arkansas</t>
  </si>
  <si>
    <t>Capital City Lighthouse</t>
  </si>
  <si>
    <t>Arkansas School for the Blind</t>
  </si>
  <si>
    <t>Arkansas School for the Deaf</t>
  </si>
  <si>
    <t>Division of Youth Services</t>
  </si>
  <si>
    <t>Maynard School District</t>
  </si>
  <si>
    <t>Pocahontas School District</t>
  </si>
  <si>
    <t>Forrest City School District</t>
  </si>
  <si>
    <t>Palestine-Wheatley School District</t>
  </si>
  <si>
    <t>Bauxite School District</t>
  </si>
  <si>
    <t>Benton School District</t>
  </si>
  <si>
    <t>Bryant School District</t>
  </si>
  <si>
    <t>Waldron School District</t>
  </si>
  <si>
    <t>Searcy County School District</t>
  </si>
  <si>
    <t>Ozark Mountain School District</t>
  </si>
  <si>
    <t>Fort Smith School District</t>
  </si>
  <si>
    <t>Greenwood School District</t>
  </si>
  <si>
    <t>Hackett School District</t>
  </si>
  <si>
    <t>Lavaca School District</t>
  </si>
  <si>
    <t>Mansfield School District</t>
  </si>
  <si>
    <t>Future School of Fort Smith</t>
  </si>
  <si>
    <t>De Queen School District</t>
  </si>
  <si>
    <t>Horatio School District</t>
  </si>
  <si>
    <t>Cave City School District</t>
  </si>
  <si>
    <t>Highland School District</t>
  </si>
  <si>
    <t>Mountain View School District</t>
  </si>
  <si>
    <t>El Dorado School District</t>
  </si>
  <si>
    <t>Junction City School District</t>
  </si>
  <si>
    <t>Parkers Chapel School District</t>
  </si>
  <si>
    <t>Smackover School District</t>
  </si>
  <si>
    <t>Clinton School District</t>
  </si>
  <si>
    <t>Shirley School District</t>
  </si>
  <si>
    <t>Elkins School District</t>
  </si>
  <si>
    <t>Farmington School District</t>
  </si>
  <si>
    <t>Fayetteville School District</t>
  </si>
  <si>
    <t>Greenland School District</t>
  </si>
  <si>
    <t>Lincoln Consolidated School District</t>
  </si>
  <si>
    <t>Prairie Grove School District</t>
  </si>
  <si>
    <t>Springdale School District</t>
  </si>
  <si>
    <t>West Fork School District</t>
  </si>
  <si>
    <t>Bald Knob School District</t>
  </si>
  <si>
    <t>Beebe School District</t>
  </si>
  <si>
    <t>Bradford School District</t>
  </si>
  <si>
    <t>White County Central School District</t>
  </si>
  <si>
    <t>Riverview School District</t>
  </si>
  <si>
    <t>Pangburn School District</t>
  </si>
  <si>
    <t>Rose Bud School District</t>
  </si>
  <si>
    <t>Searcy Special School District</t>
  </si>
  <si>
    <t>Augusta School District</t>
  </si>
  <si>
    <t>McCrory School District</t>
  </si>
  <si>
    <t>Danville School District</t>
  </si>
  <si>
    <t>Dardanelle School District</t>
  </si>
  <si>
    <t>Western Yell County School District</t>
  </si>
  <si>
    <t>Two Rivers School District</t>
  </si>
  <si>
    <t>ADJ. TOTAL</t>
  </si>
  <si>
    <t>Exalt Academy of Southwest Little Rock</t>
  </si>
  <si>
    <t>Southeast Arkansas Prepatory High School</t>
  </si>
  <si>
    <t>Friendship Aspire Academy Pine Bluff</t>
  </si>
  <si>
    <t>Scholar Made Achievement Place</t>
  </si>
  <si>
    <t>Deer-Mt. Judea School District</t>
  </si>
  <si>
    <t>Harmony Grove School District (Ouachita Cty)</t>
  </si>
  <si>
    <t>Harmony Grove School District (Saline Cty)</t>
  </si>
  <si>
    <t>Strong-Huttig School District</t>
  </si>
  <si>
    <t>West Side School District (Cleburne Cty)</t>
  </si>
  <si>
    <t>Southside School District (Independence Cty)</t>
  </si>
  <si>
    <t>Jacksonville North Pulaski School District</t>
  </si>
  <si>
    <t>Southside School District (Van Buren Cty)</t>
  </si>
  <si>
    <t>Carryover</t>
  </si>
  <si>
    <t>LEA #</t>
  </si>
  <si>
    <t>FIN-19-029</t>
  </si>
  <si>
    <t>18-19 FINAL ALLOC.</t>
  </si>
  <si>
    <t>Grant Award H027A180018</t>
  </si>
  <si>
    <t>FIN-20-006</t>
  </si>
  <si>
    <t>18-19 Addt'l. Reserve</t>
  </si>
  <si>
    <t>Grant Award H027A170018</t>
  </si>
  <si>
    <t>17-18 Addt'l. Amount</t>
  </si>
  <si>
    <t>2018-19</t>
  </si>
  <si>
    <t>18-19</t>
  </si>
  <si>
    <t>Total 18-19</t>
  </si>
  <si>
    <t>FRIENDSHIP ASPIRE LITTLE ROCK</t>
  </si>
  <si>
    <t>PREMIER NORTH LITTLE ROCK</t>
  </si>
  <si>
    <t>Graduate Arkansas (SIA Tech Little Rock)</t>
  </si>
  <si>
    <r>
      <t xml:space="preserve">PRIVATE SCHOOL PROPORTIONATE SHARE WORKSHEET FOR PREVIOUS YEAR </t>
    </r>
    <r>
      <rPr>
        <b/>
        <sz val="18"/>
        <color theme="1"/>
        <rFont val="Calibri"/>
        <family val="2"/>
        <scheme val="minor"/>
      </rPr>
      <t>(2018-19)</t>
    </r>
  </si>
  <si>
    <t xml:space="preserve"> Amount spent in Program Code 268</t>
  </si>
  <si>
    <t>Program Code        266</t>
  </si>
  <si>
    <t>Download to a computer. Enter 18-19 AFR amount only in the box under Program Code 268. Formula will calculate the Carryover when 18-19 AFR amount is entered.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</si>
</sst>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###0"/>
  </numFmts>
  <fonts count="1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b/>
      <sz val="1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0">
    <xf numFmtId="0" fontId="0" fillId="0" borderId="0" xfId="0"/>
    <xf numFmtId="0" fontId="3" fillId="0" borderId="2" xfId="0" applyFont="1" applyBorder="1" applyAlignment="1">
      <alignment horizontal="center"/>
    </xf>
    <xf numFmtId="0" fontId="5" fillId="0" borderId="0" xfId="0" applyFont="1"/>
    <xf numFmtId="43" fontId="0" fillId="0" borderId="0" xfId="0" applyNumberFormat="1"/>
    <xf numFmtId="43" fontId="5" fillId="0" borderId="0" xfId="0" applyNumberFormat="1" applyFont="1"/>
    <xf numFmtId="43" fontId="3" fillId="0" borderId="2" xfId="0" applyNumberFormat="1" applyFont="1" applyBorder="1" applyAlignment="1">
      <alignment horizontal="center"/>
    </xf>
    <xf numFmtId="44" fontId="0" fillId="0" borderId="0" xfId="0" applyNumberFormat="1"/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43" fontId="3" fillId="0" borderId="3" xfId="0" applyNumberFormat="1" applyFont="1" applyBorder="1" applyAlignment="1">
      <alignment horizontal="center"/>
    </xf>
    <xf numFmtId="43" fontId="3" fillId="0" borderId="2" xfId="0" applyNumberFormat="1" applyFont="1" applyBorder="1" applyAlignment="1">
      <alignment horizontal="center" wrapText="1"/>
    </xf>
    <xf numFmtId="44" fontId="0" fillId="0" borderId="9" xfId="0" applyNumberFormat="1" applyBorder="1" applyAlignment="1"/>
    <xf numFmtId="44" fontId="0" fillId="0" borderId="4" xfId="0" applyNumberFormat="1" applyBorder="1" applyAlignment="1"/>
    <xf numFmtId="0" fontId="0" fillId="0" borderId="0" xfId="0" applyAlignme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/>
    <xf numFmtId="43" fontId="3" fillId="2" borderId="2" xfId="0" applyNumberFormat="1" applyFont="1" applyFill="1" applyBorder="1" applyAlignment="1">
      <alignment horizontal="center"/>
    </xf>
    <xf numFmtId="43" fontId="3" fillId="2" borderId="2" xfId="0" applyNumberFormat="1" applyFont="1" applyFill="1" applyBorder="1" applyAlignment="1">
      <alignment horizontal="center" wrapText="1"/>
    </xf>
    <xf numFmtId="43" fontId="3" fillId="3" borderId="2" xfId="0" applyNumberFormat="1" applyFont="1" applyFill="1" applyBorder="1" applyAlignment="1">
      <alignment horizontal="center" wrapText="1"/>
    </xf>
    <xf numFmtId="43" fontId="7" fillId="0" borderId="3" xfId="0" applyNumberFormat="1" applyFont="1" applyBorder="1" applyAlignment="1">
      <alignment horizontal="center" vertical="center" wrapText="1"/>
    </xf>
    <xf numFmtId="43" fontId="9" fillId="2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3" fontId="10" fillId="0" borderId="4" xfId="1" applyFont="1" applyBorder="1" applyAlignment="1"/>
    <xf numFmtId="0" fontId="4" fillId="0" borderId="4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1" fillId="0" borderId="9" xfId="0" applyNumberFormat="1" applyFont="1" applyFill="1" applyBorder="1" applyAlignment="1">
      <alignment horizontal="left"/>
    </xf>
    <xf numFmtId="44" fontId="12" fillId="0" borderId="4" xfId="1" applyNumberFormat="1" applyFont="1" applyBorder="1" applyAlignment="1"/>
    <xf numFmtId="44" fontId="6" fillId="0" borderId="9" xfId="0" applyNumberFormat="1" applyFont="1" applyBorder="1" applyAlignment="1"/>
    <xf numFmtId="0" fontId="11" fillId="0" borderId="4" xfId="0" applyNumberFormat="1" applyFont="1" applyFill="1" applyBorder="1" applyAlignment="1">
      <alignment horizontal="left"/>
    </xf>
    <xf numFmtId="44" fontId="12" fillId="4" borderId="4" xfId="1" applyNumberFormat="1" applyFont="1" applyFill="1" applyBorder="1" applyAlignment="1"/>
    <xf numFmtId="44" fontId="6" fillId="0" borderId="4" xfId="1" applyNumberFormat="1" applyFont="1" applyBorder="1"/>
    <xf numFmtId="44" fontId="6" fillId="4" borderId="4" xfId="1" applyNumberFormat="1" applyFont="1" applyFill="1" applyBorder="1"/>
    <xf numFmtId="0" fontId="0" fillId="4" borderId="0" xfId="0" applyFill="1"/>
    <xf numFmtId="44" fontId="6" fillId="0" borderId="4" xfId="0" applyNumberFormat="1" applyFont="1" applyBorder="1" applyAlignment="1"/>
    <xf numFmtId="0" fontId="6" fillId="4" borderId="4" xfId="0" applyFont="1" applyFill="1" applyBorder="1" applyAlignment="1">
      <alignment horizontal="center"/>
    </xf>
    <xf numFmtId="3" fontId="6" fillId="4" borderId="4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11" fillId="4" borderId="4" xfId="0" applyNumberFormat="1" applyFont="1" applyFill="1" applyBorder="1" applyAlignment="1">
      <alignment horizontal="left"/>
    </xf>
    <xf numFmtId="44" fontId="6" fillId="4" borderId="9" xfId="0" applyNumberFormat="1" applyFont="1" applyFill="1" applyBorder="1" applyAlignment="1"/>
    <xf numFmtId="164" fontId="13" fillId="4" borderId="4" xfId="0" applyNumberFormat="1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11" fillId="4" borderId="4" xfId="0" applyFont="1" applyFill="1" applyBorder="1" applyAlignment="1">
      <alignment horizontal="left" wrapText="1"/>
    </xf>
    <xf numFmtId="0" fontId="4" fillId="4" borderId="4" xfId="0" applyNumberFormat="1" applyFont="1" applyFill="1" applyBorder="1" applyAlignment="1">
      <alignment horizontal="left" wrapText="1"/>
    </xf>
    <xf numFmtId="0" fontId="6" fillId="4" borderId="4" xfId="0" applyFont="1" applyFill="1" applyBorder="1"/>
    <xf numFmtId="43" fontId="0" fillId="4" borderId="0" xfId="0" applyNumberFormat="1" applyFill="1"/>
    <xf numFmtId="44" fontId="0" fillId="4" borderId="0" xfId="0" applyNumberFormat="1" applyFont="1" applyFill="1"/>
    <xf numFmtId="0" fontId="11" fillId="0" borderId="9" xfId="0" quotePrefix="1" applyNumberFormat="1" applyFont="1" applyFill="1" applyBorder="1" applyAlignment="1">
      <alignment horizontal="left"/>
    </xf>
    <xf numFmtId="44" fontId="0" fillId="0" borderId="9" xfId="0" applyNumberFormat="1" applyFont="1" applyBorder="1" applyAlignment="1"/>
    <xf numFmtId="43" fontId="15" fillId="2" borderId="3" xfId="0" applyNumberFormat="1" applyFont="1" applyFill="1" applyBorder="1" applyAlignment="1">
      <alignment horizontal="center" wrapText="1"/>
    </xf>
    <xf numFmtId="43" fontId="16" fillId="3" borderId="3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left"/>
    </xf>
    <xf numFmtId="0" fontId="17" fillId="0" borderId="0" xfId="0" applyFont="1"/>
    <xf numFmtId="43" fontId="17" fillId="0" borderId="0" xfId="0" applyNumberFormat="1" applyFont="1"/>
    <xf numFmtId="43" fontId="9" fillId="0" borderId="1" xfId="0" applyNumberFormat="1" applyFont="1" applyBorder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43" fontId="9" fillId="2" borderId="1" xfId="0" applyNumberFormat="1" applyFont="1" applyFill="1" applyBorder="1" applyAlignment="1">
      <alignment horizontal="center"/>
    </xf>
    <xf numFmtId="43" fontId="9" fillId="2" borderId="1" xfId="0" applyNumberFormat="1" applyFont="1" applyFill="1" applyBorder="1" applyAlignment="1">
      <alignment horizontal="center" wrapText="1"/>
    </xf>
    <xf numFmtId="43" fontId="9" fillId="3" borderId="1" xfId="0" applyNumberFormat="1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1663202</xdr:colOff>
      <xdr:row>3</xdr:row>
      <xdr:rowOff>11206</xdr:rowOff>
    </xdr:to>
    <xdr:pic>
      <xdr:nvPicPr>
        <xdr:cNvPr id="5" name="Picture 4" descr="/Users/ablake/Library/Containers/com.microsoft.Outlook/Data/Library/Caches/Signatures/signature_142422110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45" y="186765"/>
          <a:ext cx="2273300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300"/>
  <sheetViews>
    <sheetView tabSelected="1" zoomScale="102" zoomScaleNormal="102" workbookViewId="0">
      <pane ySplit="13" topLeftCell="A201" activePane="bottomLeft" state="frozen"/>
      <selection pane="bottomLeft" activeCell="C204" sqref="C204"/>
    </sheetView>
  </sheetViews>
  <sheetFormatPr defaultRowHeight="14.5" x14ac:dyDescent="0.35"/>
  <cols>
    <col min="1" max="1" width="3.6328125" style="25" customWidth="1"/>
    <col min="3" max="3" width="30.81640625" customWidth="1"/>
    <col min="4" max="7" width="15.453125" style="3" customWidth="1"/>
    <col min="8" max="8" width="12.36328125" customWidth="1"/>
    <col min="9" max="9" width="13" style="3" customWidth="1"/>
    <col min="10" max="10" width="9.36328125" style="28" customWidth="1"/>
    <col min="11" max="11" width="14.36328125" style="3" customWidth="1"/>
    <col min="12" max="12" width="13.453125" style="3" customWidth="1"/>
    <col min="13" max="13" width="15.453125" style="3" customWidth="1"/>
    <col min="14" max="14" width="3.6328125" customWidth="1"/>
  </cols>
  <sheetData>
    <row r="4" spans="1:14" ht="21" x14ac:dyDescent="0.5">
      <c r="B4" s="67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4" ht="23.5" x14ac:dyDescent="0.55000000000000004">
      <c r="B5" s="67" t="s">
        <v>286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4" ht="21" x14ac:dyDescent="0.5">
      <c r="B6" s="67" t="s">
        <v>1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4" ht="13.5" customHeight="1" x14ac:dyDescent="0.6"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pans="1:14" x14ac:dyDescent="0.35">
      <c r="B8" t="s">
        <v>2</v>
      </c>
    </row>
    <row r="9" spans="1:14" ht="19" thickBot="1" x14ac:dyDescent="0.5">
      <c r="B9" s="57" t="s">
        <v>289</v>
      </c>
      <c r="C9" s="57"/>
      <c r="D9" s="58"/>
      <c r="E9" s="58"/>
      <c r="F9" s="58"/>
      <c r="G9" s="58"/>
      <c r="H9" s="57"/>
      <c r="I9" s="58"/>
      <c r="J9" s="7"/>
      <c r="K9" s="4"/>
      <c r="L9" s="4"/>
      <c r="M9" s="4"/>
      <c r="N9" s="2"/>
    </row>
    <row r="10" spans="1:14" x14ac:dyDescent="0.35">
      <c r="B10" s="8"/>
      <c r="C10" s="9"/>
      <c r="D10" s="59" t="s">
        <v>273</v>
      </c>
      <c r="E10" s="59" t="s">
        <v>276</v>
      </c>
      <c r="F10" s="59" t="s">
        <v>276</v>
      </c>
      <c r="G10" s="59" t="s">
        <v>280</v>
      </c>
      <c r="H10" s="60">
        <v>43070</v>
      </c>
      <c r="I10" s="59" t="s">
        <v>281</v>
      </c>
      <c r="J10" s="61" t="s">
        <v>11</v>
      </c>
      <c r="K10" s="62" t="s">
        <v>281</v>
      </c>
      <c r="L10" s="63" t="s">
        <v>281</v>
      </c>
      <c r="M10" s="64" t="s">
        <v>282</v>
      </c>
    </row>
    <row r="11" spans="1:14" ht="17" customHeight="1" x14ac:dyDescent="0.35">
      <c r="B11" s="10"/>
      <c r="C11" s="11"/>
      <c r="D11" s="5" t="s">
        <v>274</v>
      </c>
      <c r="E11" s="13" t="s">
        <v>279</v>
      </c>
      <c r="F11" s="13" t="s">
        <v>277</v>
      </c>
      <c r="G11" s="5" t="s">
        <v>258</v>
      </c>
      <c r="H11" s="17" t="s">
        <v>4</v>
      </c>
      <c r="I11" s="5" t="s">
        <v>5</v>
      </c>
      <c r="J11" s="1" t="s">
        <v>6</v>
      </c>
      <c r="K11" s="19" t="s">
        <v>5</v>
      </c>
      <c r="L11" s="20" t="s">
        <v>7</v>
      </c>
      <c r="M11" s="21" t="s">
        <v>271</v>
      </c>
    </row>
    <row r="12" spans="1:14" ht="6.5" customHeight="1" x14ac:dyDescent="0.35">
      <c r="B12" s="10"/>
      <c r="C12" s="11"/>
      <c r="D12" s="5"/>
      <c r="E12" s="13"/>
      <c r="F12" s="13"/>
      <c r="G12" s="5"/>
      <c r="H12" s="17"/>
      <c r="I12" s="5"/>
      <c r="J12" s="1"/>
      <c r="K12" s="19"/>
      <c r="L12" s="20"/>
      <c r="M12" s="21"/>
    </row>
    <row r="13" spans="1:14" ht="40" thickBot="1" x14ac:dyDescent="0.4">
      <c r="B13" s="65" t="s">
        <v>272</v>
      </c>
      <c r="C13" s="66" t="s">
        <v>3</v>
      </c>
      <c r="D13" s="22" t="s">
        <v>275</v>
      </c>
      <c r="E13" s="22" t="s">
        <v>278</v>
      </c>
      <c r="F13" s="22" t="s">
        <v>275</v>
      </c>
      <c r="G13" s="12"/>
      <c r="H13" s="18"/>
      <c r="I13" s="24" t="s">
        <v>8</v>
      </c>
      <c r="J13" s="24" t="s">
        <v>9</v>
      </c>
      <c r="K13" s="23" t="s">
        <v>10</v>
      </c>
      <c r="L13" s="54" t="s">
        <v>287</v>
      </c>
      <c r="M13" s="55" t="s">
        <v>288</v>
      </c>
    </row>
    <row r="14" spans="1:14" x14ac:dyDescent="0.35">
      <c r="A14" s="25">
        <v>1</v>
      </c>
      <c r="B14" s="52">
        <v>101000</v>
      </c>
      <c r="C14" s="29" t="s">
        <v>12</v>
      </c>
      <c r="D14" s="30">
        <v>283244.03999999998</v>
      </c>
      <c r="E14" s="34">
        <v>498.79</v>
      </c>
      <c r="F14" s="34">
        <v>9358.7800000000007</v>
      </c>
      <c r="G14" s="31">
        <f>SUM(D14:F14)</f>
        <v>293101.61</v>
      </c>
      <c r="H14" s="38">
        <v>156</v>
      </c>
      <c r="I14" s="31">
        <f t="shared" ref="I14:I29" si="0">IFERROR(ROUND(G14/H14,2),0)</f>
        <v>1878.86</v>
      </c>
      <c r="J14" s="40">
        <v>0</v>
      </c>
      <c r="K14" s="14">
        <f>I14*J14</f>
        <v>0</v>
      </c>
      <c r="L14" s="53"/>
      <c r="M14" s="14">
        <f>K14-L14</f>
        <v>0</v>
      </c>
      <c r="N14" s="16"/>
    </row>
    <row r="15" spans="1:14" x14ac:dyDescent="0.35">
      <c r="A15" s="25">
        <v>2</v>
      </c>
      <c r="B15" s="32">
        <v>104000</v>
      </c>
      <c r="C15" s="32" t="s">
        <v>13</v>
      </c>
      <c r="D15" s="30">
        <v>374270.69</v>
      </c>
      <c r="E15" s="34">
        <v>662.64</v>
      </c>
      <c r="F15" s="34">
        <v>13425.64</v>
      </c>
      <c r="G15" s="31">
        <f t="shared" ref="G15:G78" si="1">SUM(D15:F15)</f>
        <v>388358.97000000003</v>
      </c>
      <c r="H15" s="38">
        <v>225</v>
      </c>
      <c r="I15" s="37">
        <f t="shared" si="0"/>
        <v>1726.04</v>
      </c>
      <c r="J15" s="41">
        <v>9</v>
      </c>
      <c r="K15" s="15">
        <f t="shared" ref="K15:K78" si="2">I15*J15</f>
        <v>15534.36</v>
      </c>
      <c r="L15" s="15">
        <v>0</v>
      </c>
      <c r="M15" s="15">
        <f t="shared" ref="M15:M78" si="3">K15-L15</f>
        <v>15534.36</v>
      </c>
      <c r="N15" s="16"/>
    </row>
    <row r="16" spans="1:14" x14ac:dyDescent="0.35">
      <c r="A16" s="25">
        <v>3</v>
      </c>
      <c r="B16" s="32">
        <v>201000</v>
      </c>
      <c r="C16" s="32" t="s">
        <v>14</v>
      </c>
      <c r="D16" s="30">
        <v>396251.37</v>
      </c>
      <c r="E16" s="34">
        <v>690.94</v>
      </c>
      <c r="F16" s="34">
        <v>13298.64</v>
      </c>
      <c r="G16" s="31">
        <f t="shared" si="1"/>
        <v>410240.95</v>
      </c>
      <c r="H16" s="38">
        <v>181</v>
      </c>
      <c r="I16" s="37">
        <f t="shared" si="0"/>
        <v>2266.52</v>
      </c>
      <c r="J16" s="41">
        <v>3</v>
      </c>
      <c r="K16" s="15">
        <f t="shared" si="2"/>
        <v>6799.5599999999995</v>
      </c>
      <c r="L16" s="15"/>
      <c r="M16" s="15">
        <f t="shared" si="3"/>
        <v>6799.5599999999995</v>
      </c>
      <c r="N16" s="16"/>
    </row>
    <row r="17" spans="1:14" x14ac:dyDescent="0.35">
      <c r="A17" s="25">
        <v>4</v>
      </c>
      <c r="B17" s="32">
        <v>203000</v>
      </c>
      <c r="C17" s="32" t="s">
        <v>15</v>
      </c>
      <c r="D17" s="30">
        <v>416226.95</v>
      </c>
      <c r="E17" s="34">
        <v>712.43</v>
      </c>
      <c r="F17" s="34">
        <v>13234.95</v>
      </c>
      <c r="G17" s="31">
        <f t="shared" si="1"/>
        <v>430174.33</v>
      </c>
      <c r="H17" s="38">
        <v>194</v>
      </c>
      <c r="I17" s="37">
        <f t="shared" si="0"/>
        <v>2217.39</v>
      </c>
      <c r="J17" s="41">
        <v>0</v>
      </c>
      <c r="K17" s="15">
        <f t="shared" si="2"/>
        <v>0</v>
      </c>
      <c r="L17" s="15"/>
      <c r="M17" s="15">
        <f t="shared" si="3"/>
        <v>0</v>
      </c>
      <c r="N17" s="16"/>
    </row>
    <row r="18" spans="1:14" x14ac:dyDescent="0.35">
      <c r="A18" s="25">
        <v>5</v>
      </c>
      <c r="B18" s="32">
        <v>302000</v>
      </c>
      <c r="C18" s="32" t="s">
        <v>16</v>
      </c>
      <c r="D18" s="30">
        <v>157831.03</v>
      </c>
      <c r="E18" s="34">
        <v>268.64999999999998</v>
      </c>
      <c r="F18" s="34">
        <v>5482.71</v>
      </c>
      <c r="G18" s="31">
        <f t="shared" si="1"/>
        <v>163582.38999999998</v>
      </c>
      <c r="H18" s="38">
        <v>109</v>
      </c>
      <c r="I18" s="37">
        <f t="shared" si="0"/>
        <v>1500.76</v>
      </c>
      <c r="J18" s="41">
        <v>0</v>
      </c>
      <c r="K18" s="15">
        <f t="shared" si="2"/>
        <v>0</v>
      </c>
      <c r="L18" s="15"/>
      <c r="M18" s="15">
        <f t="shared" si="3"/>
        <v>0</v>
      </c>
      <c r="N18" s="16"/>
    </row>
    <row r="19" spans="1:14" x14ac:dyDescent="0.35">
      <c r="A19" s="25">
        <v>6</v>
      </c>
      <c r="B19" s="32">
        <v>303000</v>
      </c>
      <c r="C19" s="32" t="s">
        <v>17</v>
      </c>
      <c r="D19" s="30">
        <v>788915.83</v>
      </c>
      <c r="E19" s="34">
        <v>1489.93</v>
      </c>
      <c r="F19" s="34">
        <v>28850.18</v>
      </c>
      <c r="G19" s="31">
        <f t="shared" si="1"/>
        <v>819255.94000000006</v>
      </c>
      <c r="H19" s="38">
        <v>393</v>
      </c>
      <c r="I19" s="37">
        <f t="shared" si="0"/>
        <v>2084.62</v>
      </c>
      <c r="J19" s="41">
        <v>2</v>
      </c>
      <c r="K19" s="15">
        <f t="shared" si="2"/>
        <v>4169.24</v>
      </c>
      <c r="L19" s="15"/>
      <c r="M19" s="15">
        <f t="shared" si="3"/>
        <v>4169.24</v>
      </c>
      <c r="N19" s="16"/>
    </row>
    <row r="20" spans="1:14" x14ac:dyDescent="0.35">
      <c r="A20" s="25">
        <v>7</v>
      </c>
      <c r="B20" s="32">
        <v>304000</v>
      </c>
      <c r="C20" s="32" t="s">
        <v>18</v>
      </c>
      <c r="D20" s="30">
        <v>112410.11</v>
      </c>
      <c r="E20" s="34">
        <v>174.34</v>
      </c>
      <c r="F20" s="34">
        <v>3157.91</v>
      </c>
      <c r="G20" s="31">
        <f t="shared" si="1"/>
        <v>115742.36</v>
      </c>
      <c r="H20" s="38">
        <v>58</v>
      </c>
      <c r="I20" s="37">
        <f t="shared" si="0"/>
        <v>1995.56</v>
      </c>
      <c r="J20" s="41">
        <v>0</v>
      </c>
      <c r="K20" s="15">
        <f t="shared" si="2"/>
        <v>0</v>
      </c>
      <c r="L20" s="15"/>
      <c r="M20" s="15">
        <f t="shared" si="3"/>
        <v>0</v>
      </c>
      <c r="N20" s="16"/>
    </row>
    <row r="21" spans="1:14" x14ac:dyDescent="0.35">
      <c r="A21" s="25">
        <v>8</v>
      </c>
      <c r="B21" s="32">
        <v>401000</v>
      </c>
      <c r="C21" s="32" t="s">
        <v>19</v>
      </c>
      <c r="D21" s="30">
        <v>2739844.02</v>
      </c>
      <c r="E21" s="34">
        <v>5966.71</v>
      </c>
      <c r="F21" s="34">
        <v>117102.19</v>
      </c>
      <c r="G21" s="31">
        <f t="shared" si="1"/>
        <v>2862912.92</v>
      </c>
      <c r="H21" s="39">
        <v>1713</v>
      </c>
      <c r="I21" s="37">
        <f t="shared" si="0"/>
        <v>1671.29</v>
      </c>
      <c r="J21" s="41">
        <v>4</v>
      </c>
      <c r="K21" s="15">
        <f t="shared" si="2"/>
        <v>6685.16</v>
      </c>
      <c r="L21" s="15"/>
      <c r="M21" s="15">
        <f t="shared" si="3"/>
        <v>6685.16</v>
      </c>
      <c r="N21" s="16"/>
    </row>
    <row r="22" spans="1:14" x14ac:dyDescent="0.35">
      <c r="A22" s="25">
        <v>9</v>
      </c>
      <c r="B22" s="32">
        <v>402000</v>
      </c>
      <c r="C22" s="32" t="s">
        <v>20</v>
      </c>
      <c r="D22" s="30">
        <v>117937.53</v>
      </c>
      <c r="E22" s="34">
        <v>217.57</v>
      </c>
      <c r="F22" s="34">
        <v>4152.9399999999996</v>
      </c>
      <c r="G22" s="31">
        <f t="shared" si="1"/>
        <v>122308.04000000001</v>
      </c>
      <c r="H22" s="38">
        <v>83</v>
      </c>
      <c r="I22" s="37">
        <f t="shared" si="0"/>
        <v>1473.59</v>
      </c>
      <c r="J22" s="41">
        <v>0</v>
      </c>
      <c r="K22" s="15">
        <f t="shared" si="2"/>
        <v>0</v>
      </c>
      <c r="L22" s="15"/>
      <c r="M22" s="15">
        <f t="shared" si="3"/>
        <v>0</v>
      </c>
      <c r="N22" s="16"/>
    </row>
    <row r="23" spans="1:14" x14ac:dyDescent="0.35">
      <c r="A23" s="25">
        <v>10</v>
      </c>
      <c r="B23" s="32">
        <v>403000</v>
      </c>
      <c r="C23" s="32" t="s">
        <v>21</v>
      </c>
      <c r="D23" s="30">
        <v>307547.65999999997</v>
      </c>
      <c r="E23" s="34">
        <v>586.89</v>
      </c>
      <c r="F23" s="34">
        <v>11660.47</v>
      </c>
      <c r="G23" s="31">
        <f t="shared" si="1"/>
        <v>319795.01999999996</v>
      </c>
      <c r="H23" s="38">
        <v>186</v>
      </c>
      <c r="I23" s="37">
        <f t="shared" si="0"/>
        <v>1719.33</v>
      </c>
      <c r="J23" s="41">
        <v>0</v>
      </c>
      <c r="K23" s="15">
        <f t="shared" si="2"/>
        <v>0</v>
      </c>
      <c r="L23" s="15"/>
      <c r="M23" s="15">
        <f t="shared" si="3"/>
        <v>0</v>
      </c>
      <c r="N23" s="16"/>
    </row>
    <row r="24" spans="1:14" x14ac:dyDescent="0.35">
      <c r="A24" s="25">
        <v>11</v>
      </c>
      <c r="B24" s="32">
        <v>404000</v>
      </c>
      <c r="C24" s="32" t="s">
        <v>22</v>
      </c>
      <c r="D24" s="30">
        <v>327567.67</v>
      </c>
      <c r="E24" s="34">
        <v>666.68</v>
      </c>
      <c r="F24" s="34">
        <v>13223.11</v>
      </c>
      <c r="G24" s="31">
        <f t="shared" si="1"/>
        <v>341457.45999999996</v>
      </c>
      <c r="H24" s="38">
        <v>259</v>
      </c>
      <c r="I24" s="37">
        <f t="shared" si="0"/>
        <v>1318.37</v>
      </c>
      <c r="J24" s="41">
        <v>0</v>
      </c>
      <c r="K24" s="15">
        <f t="shared" si="2"/>
        <v>0</v>
      </c>
      <c r="L24" s="15"/>
      <c r="M24" s="15">
        <f t="shared" si="3"/>
        <v>0</v>
      </c>
      <c r="N24" s="16"/>
    </row>
    <row r="25" spans="1:14" x14ac:dyDescent="0.35">
      <c r="A25" s="25">
        <v>12</v>
      </c>
      <c r="B25" s="32">
        <v>405000</v>
      </c>
      <c r="C25" s="32" t="s">
        <v>23</v>
      </c>
      <c r="D25" s="30">
        <v>2809686.79</v>
      </c>
      <c r="E25" s="34">
        <v>5686.25</v>
      </c>
      <c r="F25" s="34">
        <v>111675.68</v>
      </c>
      <c r="G25" s="31">
        <f t="shared" si="1"/>
        <v>2927048.72</v>
      </c>
      <c r="H25" s="39">
        <v>1911</v>
      </c>
      <c r="I25" s="37">
        <f t="shared" si="0"/>
        <v>1531.68</v>
      </c>
      <c r="J25" s="41">
        <v>34</v>
      </c>
      <c r="K25" s="15">
        <f t="shared" si="2"/>
        <v>52077.120000000003</v>
      </c>
      <c r="L25" s="15"/>
      <c r="M25" s="15">
        <f t="shared" si="3"/>
        <v>52077.120000000003</v>
      </c>
      <c r="N25" s="16"/>
    </row>
    <row r="26" spans="1:14" x14ac:dyDescent="0.35">
      <c r="A26" s="25">
        <v>13</v>
      </c>
      <c r="B26" s="32">
        <v>406000</v>
      </c>
      <c r="C26" s="32" t="s">
        <v>24</v>
      </c>
      <c r="D26" s="30">
        <v>682341.18</v>
      </c>
      <c r="E26" s="34">
        <v>1537.74</v>
      </c>
      <c r="F26" s="34">
        <v>29658.02</v>
      </c>
      <c r="G26" s="31">
        <f t="shared" si="1"/>
        <v>713536.94000000006</v>
      </c>
      <c r="H26" s="38">
        <v>555</v>
      </c>
      <c r="I26" s="37">
        <f t="shared" si="0"/>
        <v>1285.6500000000001</v>
      </c>
      <c r="J26" s="41">
        <v>13</v>
      </c>
      <c r="K26" s="15">
        <f t="shared" si="2"/>
        <v>16713.45</v>
      </c>
      <c r="L26" s="15"/>
      <c r="M26" s="15">
        <f t="shared" si="3"/>
        <v>16713.45</v>
      </c>
      <c r="N26" s="16"/>
    </row>
    <row r="27" spans="1:14" x14ac:dyDescent="0.35">
      <c r="A27" s="25">
        <v>14</v>
      </c>
      <c r="B27" s="32">
        <v>407000</v>
      </c>
      <c r="C27" s="32" t="s">
        <v>25</v>
      </c>
      <c r="D27" s="30">
        <v>342608</v>
      </c>
      <c r="E27" s="34">
        <v>722.74</v>
      </c>
      <c r="F27" s="34">
        <v>14404.49</v>
      </c>
      <c r="G27" s="31">
        <f t="shared" si="1"/>
        <v>357735.23</v>
      </c>
      <c r="H27" s="38">
        <v>250</v>
      </c>
      <c r="I27" s="37">
        <f t="shared" si="0"/>
        <v>1430.94</v>
      </c>
      <c r="J27" s="41">
        <v>3</v>
      </c>
      <c r="K27" s="15">
        <f t="shared" si="2"/>
        <v>4292.82</v>
      </c>
      <c r="L27" s="15"/>
      <c r="M27" s="15">
        <f t="shared" si="3"/>
        <v>4292.82</v>
      </c>
      <c r="N27" s="16"/>
    </row>
    <row r="28" spans="1:14" x14ac:dyDescent="0.35">
      <c r="A28" s="25">
        <v>15</v>
      </c>
      <c r="B28" s="32">
        <v>440700</v>
      </c>
      <c r="C28" s="32" t="s">
        <v>26</v>
      </c>
      <c r="D28" s="30">
        <v>164237.09</v>
      </c>
      <c r="E28" s="34">
        <v>264.99</v>
      </c>
      <c r="F28" s="34">
        <v>6753.91</v>
      </c>
      <c r="G28" s="31">
        <f t="shared" si="1"/>
        <v>171255.99</v>
      </c>
      <c r="H28" s="38">
        <v>83</v>
      </c>
      <c r="I28" s="37">
        <f t="shared" si="0"/>
        <v>2063.33</v>
      </c>
      <c r="J28" s="41">
        <v>0</v>
      </c>
      <c r="K28" s="15">
        <f t="shared" si="2"/>
        <v>0</v>
      </c>
      <c r="L28" s="15"/>
      <c r="M28" s="15">
        <f t="shared" si="3"/>
        <v>0</v>
      </c>
      <c r="N28" s="16"/>
    </row>
    <row r="29" spans="1:14" x14ac:dyDescent="0.35">
      <c r="A29" s="25">
        <v>16</v>
      </c>
      <c r="B29" s="32">
        <v>442700</v>
      </c>
      <c r="C29" s="32" t="s">
        <v>27</v>
      </c>
      <c r="D29" s="30">
        <v>80415.820000000007</v>
      </c>
      <c r="E29" s="34">
        <v>183.71</v>
      </c>
      <c r="F29" s="34">
        <v>3539.15</v>
      </c>
      <c r="G29" s="31">
        <f t="shared" si="1"/>
        <v>84138.680000000008</v>
      </c>
      <c r="H29" s="38">
        <v>22</v>
      </c>
      <c r="I29" s="37">
        <f t="shared" si="0"/>
        <v>3824.49</v>
      </c>
      <c r="J29" s="41">
        <v>0</v>
      </c>
      <c r="K29" s="15">
        <f t="shared" si="2"/>
        <v>0</v>
      </c>
      <c r="L29" s="15"/>
      <c r="M29" s="15">
        <f t="shared" si="3"/>
        <v>0</v>
      </c>
      <c r="N29" s="16"/>
    </row>
    <row r="30" spans="1:14" x14ac:dyDescent="0.35">
      <c r="A30" s="25">
        <v>17</v>
      </c>
      <c r="B30" s="32">
        <v>444700</v>
      </c>
      <c r="C30" s="32" t="s">
        <v>28</v>
      </c>
      <c r="D30" s="30">
        <v>273605.69</v>
      </c>
      <c r="E30" s="34">
        <v>288.06</v>
      </c>
      <c r="F30" s="34">
        <v>9119.82</v>
      </c>
      <c r="G30" s="31">
        <f t="shared" si="1"/>
        <v>283013.57</v>
      </c>
      <c r="H30" s="38">
        <v>90</v>
      </c>
      <c r="I30" s="37">
        <f>IFERROR(ROUND(G30/H30,2),0)</f>
        <v>3144.6</v>
      </c>
      <c r="J30" s="41">
        <v>0</v>
      </c>
      <c r="K30" s="15">
        <f t="shared" si="2"/>
        <v>0</v>
      </c>
      <c r="L30" s="15"/>
      <c r="M30" s="15">
        <f t="shared" si="3"/>
        <v>0</v>
      </c>
      <c r="N30" s="16"/>
    </row>
    <row r="31" spans="1:14" x14ac:dyDescent="0.35">
      <c r="A31" s="25">
        <v>18</v>
      </c>
      <c r="B31" s="32">
        <v>501000</v>
      </c>
      <c r="C31" s="32" t="s">
        <v>29</v>
      </c>
      <c r="D31" s="30">
        <v>124545.67</v>
      </c>
      <c r="E31" s="34">
        <v>192.17</v>
      </c>
      <c r="F31" s="34">
        <v>3831.49</v>
      </c>
      <c r="G31" s="31">
        <f t="shared" si="1"/>
        <v>128569.33</v>
      </c>
      <c r="H31" s="38">
        <v>80</v>
      </c>
      <c r="I31" s="37">
        <f t="shared" ref="I31:I94" si="4">IFERROR(ROUND(G31/H31,2),0)</f>
        <v>1607.12</v>
      </c>
      <c r="J31" s="41">
        <v>0</v>
      </c>
      <c r="K31" s="15">
        <f t="shared" si="2"/>
        <v>0</v>
      </c>
      <c r="L31" s="15"/>
      <c r="M31" s="15">
        <f t="shared" si="3"/>
        <v>0</v>
      </c>
      <c r="N31" s="16"/>
    </row>
    <row r="32" spans="1:14" x14ac:dyDescent="0.35">
      <c r="A32" s="25">
        <v>19</v>
      </c>
      <c r="B32" s="32">
        <v>502000</v>
      </c>
      <c r="C32" s="32" t="s">
        <v>30</v>
      </c>
      <c r="D32" s="30">
        <v>199665.64</v>
      </c>
      <c r="E32" s="34">
        <v>420.77</v>
      </c>
      <c r="F32" s="34">
        <v>7969.53</v>
      </c>
      <c r="G32" s="31">
        <f t="shared" si="1"/>
        <v>208055.94</v>
      </c>
      <c r="H32" s="38">
        <v>136</v>
      </c>
      <c r="I32" s="37">
        <f t="shared" si="4"/>
        <v>1529.82</v>
      </c>
      <c r="J32" s="41">
        <v>0</v>
      </c>
      <c r="K32" s="15">
        <f t="shared" si="2"/>
        <v>0</v>
      </c>
      <c r="L32" s="15"/>
      <c r="M32" s="15">
        <f t="shared" si="3"/>
        <v>0</v>
      </c>
      <c r="N32" s="16"/>
    </row>
    <row r="33" spans="1:14" x14ac:dyDescent="0.35">
      <c r="A33" s="25">
        <v>20</v>
      </c>
      <c r="B33" s="32">
        <v>503000</v>
      </c>
      <c r="C33" s="32" t="s">
        <v>31</v>
      </c>
      <c r="D33" s="30">
        <v>534785.52</v>
      </c>
      <c r="E33" s="34">
        <v>1007.52</v>
      </c>
      <c r="F33" s="34">
        <v>19412.73</v>
      </c>
      <c r="G33" s="31">
        <f t="shared" si="1"/>
        <v>555205.77</v>
      </c>
      <c r="H33" s="38">
        <v>258</v>
      </c>
      <c r="I33" s="37">
        <f t="shared" si="4"/>
        <v>2151.96</v>
      </c>
      <c r="J33" s="41">
        <v>2</v>
      </c>
      <c r="K33" s="15">
        <f t="shared" si="2"/>
        <v>4303.92</v>
      </c>
      <c r="L33" s="15"/>
      <c r="M33" s="15">
        <f t="shared" si="3"/>
        <v>4303.92</v>
      </c>
      <c r="N33" s="16"/>
    </row>
    <row r="34" spans="1:14" x14ac:dyDescent="0.35">
      <c r="A34" s="25">
        <v>21</v>
      </c>
      <c r="B34" s="32">
        <v>504000</v>
      </c>
      <c r="C34" s="32" t="s">
        <v>32</v>
      </c>
      <c r="D34" s="30">
        <v>96717.3</v>
      </c>
      <c r="E34" s="34">
        <v>153.80000000000001</v>
      </c>
      <c r="F34" s="34">
        <v>2999.41</v>
      </c>
      <c r="G34" s="31">
        <f t="shared" si="1"/>
        <v>99870.510000000009</v>
      </c>
      <c r="H34" s="38">
        <v>56</v>
      </c>
      <c r="I34" s="37">
        <f t="shared" si="4"/>
        <v>1783.4</v>
      </c>
      <c r="J34" s="41">
        <v>0</v>
      </c>
      <c r="K34" s="15">
        <f t="shared" si="2"/>
        <v>0</v>
      </c>
      <c r="L34" s="15"/>
      <c r="M34" s="15">
        <f t="shared" si="3"/>
        <v>0</v>
      </c>
      <c r="N34" s="16"/>
    </row>
    <row r="35" spans="1:14" x14ac:dyDescent="0.35">
      <c r="A35" s="25">
        <v>22</v>
      </c>
      <c r="B35" s="32">
        <v>505000</v>
      </c>
      <c r="C35" s="32" t="s">
        <v>33</v>
      </c>
      <c r="D35" s="30">
        <v>177720.4</v>
      </c>
      <c r="E35" s="34">
        <v>327.27999999999997</v>
      </c>
      <c r="F35" s="34">
        <v>6255.32</v>
      </c>
      <c r="G35" s="31">
        <f t="shared" si="1"/>
        <v>184303</v>
      </c>
      <c r="H35" s="38">
        <v>102</v>
      </c>
      <c r="I35" s="37">
        <f t="shared" si="4"/>
        <v>1806.89</v>
      </c>
      <c r="J35" s="41">
        <v>0</v>
      </c>
      <c r="K35" s="15">
        <f t="shared" si="2"/>
        <v>0</v>
      </c>
      <c r="L35" s="15"/>
      <c r="M35" s="15">
        <f t="shared" si="3"/>
        <v>0</v>
      </c>
      <c r="N35" s="16"/>
    </row>
    <row r="36" spans="1:14" x14ac:dyDescent="0.35">
      <c r="A36" s="25">
        <v>23</v>
      </c>
      <c r="B36" s="32">
        <v>506000</v>
      </c>
      <c r="C36" s="32" t="s">
        <v>34</v>
      </c>
      <c r="D36" s="30">
        <v>88013.01</v>
      </c>
      <c r="E36" s="34">
        <v>135.62</v>
      </c>
      <c r="F36" s="34">
        <v>2698.32</v>
      </c>
      <c r="G36" s="31">
        <f t="shared" si="1"/>
        <v>90846.95</v>
      </c>
      <c r="H36" s="38">
        <v>55</v>
      </c>
      <c r="I36" s="37">
        <f t="shared" si="4"/>
        <v>1651.76</v>
      </c>
      <c r="J36" s="41">
        <v>0</v>
      </c>
      <c r="K36" s="15">
        <f t="shared" si="2"/>
        <v>0</v>
      </c>
      <c r="L36" s="15"/>
      <c r="M36" s="15">
        <f t="shared" si="3"/>
        <v>0</v>
      </c>
      <c r="N36" s="16"/>
    </row>
    <row r="37" spans="1:14" x14ac:dyDescent="0.35">
      <c r="A37" s="25">
        <v>24</v>
      </c>
      <c r="B37" s="32">
        <v>601000</v>
      </c>
      <c r="C37" s="32" t="s">
        <v>35</v>
      </c>
      <c r="D37" s="30">
        <v>99255.44</v>
      </c>
      <c r="E37" s="34">
        <v>168.37</v>
      </c>
      <c r="F37" s="34">
        <v>3403.17</v>
      </c>
      <c r="G37" s="31">
        <f t="shared" si="1"/>
        <v>102826.98</v>
      </c>
      <c r="H37" s="38">
        <v>55</v>
      </c>
      <c r="I37" s="37">
        <f t="shared" si="4"/>
        <v>1869.58</v>
      </c>
      <c r="J37" s="41">
        <v>0</v>
      </c>
      <c r="K37" s="15">
        <f t="shared" si="2"/>
        <v>0</v>
      </c>
      <c r="L37" s="15"/>
      <c r="M37" s="15">
        <f t="shared" si="3"/>
        <v>0</v>
      </c>
      <c r="N37" s="16"/>
    </row>
    <row r="38" spans="1:14" x14ac:dyDescent="0.35">
      <c r="A38" s="25">
        <v>25</v>
      </c>
      <c r="B38" s="32">
        <v>602000</v>
      </c>
      <c r="C38" s="32" t="s">
        <v>36</v>
      </c>
      <c r="D38" s="30">
        <v>352492.06</v>
      </c>
      <c r="E38" s="34">
        <v>636.70000000000005</v>
      </c>
      <c r="F38" s="34">
        <v>12584.23</v>
      </c>
      <c r="G38" s="31">
        <f t="shared" si="1"/>
        <v>365712.99</v>
      </c>
      <c r="H38" s="38">
        <v>193</v>
      </c>
      <c r="I38" s="37">
        <f t="shared" si="4"/>
        <v>1894.89</v>
      </c>
      <c r="J38" s="41">
        <v>2</v>
      </c>
      <c r="K38" s="15">
        <f t="shared" si="2"/>
        <v>3789.78</v>
      </c>
      <c r="L38" s="15"/>
      <c r="M38" s="15">
        <f t="shared" si="3"/>
        <v>3789.78</v>
      </c>
      <c r="N38" s="16"/>
    </row>
    <row r="39" spans="1:14" x14ac:dyDescent="0.35">
      <c r="A39" s="25">
        <v>26</v>
      </c>
      <c r="B39" s="32">
        <v>701000</v>
      </c>
      <c r="C39" s="32" t="s">
        <v>37</v>
      </c>
      <c r="D39" s="30">
        <v>151602.6</v>
      </c>
      <c r="E39" s="34">
        <v>206.47</v>
      </c>
      <c r="F39" s="34">
        <v>4311.21</v>
      </c>
      <c r="G39" s="31">
        <f t="shared" si="1"/>
        <v>156120.28</v>
      </c>
      <c r="H39" s="38">
        <v>66</v>
      </c>
      <c r="I39" s="37">
        <f t="shared" si="4"/>
        <v>2365.46</v>
      </c>
      <c r="J39" s="41">
        <v>0</v>
      </c>
      <c r="K39" s="15">
        <f t="shared" si="2"/>
        <v>0</v>
      </c>
      <c r="L39" s="15"/>
      <c r="M39" s="15">
        <f t="shared" si="3"/>
        <v>0</v>
      </c>
      <c r="N39" s="16"/>
    </row>
    <row r="40" spans="1:14" x14ac:dyDescent="0.35">
      <c r="A40" s="25">
        <v>27</v>
      </c>
      <c r="B40" s="32">
        <v>801000</v>
      </c>
      <c r="C40" s="32" t="s">
        <v>38</v>
      </c>
      <c r="D40" s="30">
        <v>372795.41</v>
      </c>
      <c r="E40" s="34">
        <v>738.27</v>
      </c>
      <c r="F40" s="34">
        <v>14218.49</v>
      </c>
      <c r="G40" s="31">
        <f t="shared" si="1"/>
        <v>387752.17</v>
      </c>
      <c r="H40" s="38">
        <v>316</v>
      </c>
      <c r="I40" s="37">
        <f t="shared" si="4"/>
        <v>1227.06</v>
      </c>
      <c r="J40" s="41">
        <v>0</v>
      </c>
      <c r="K40" s="15">
        <f t="shared" si="2"/>
        <v>0</v>
      </c>
      <c r="L40" s="15"/>
      <c r="M40" s="15">
        <f t="shared" si="3"/>
        <v>0</v>
      </c>
      <c r="N40" s="16"/>
    </row>
    <row r="41" spans="1:14" x14ac:dyDescent="0.35">
      <c r="A41" s="25">
        <v>28</v>
      </c>
      <c r="B41" s="32">
        <v>802000</v>
      </c>
      <c r="C41" s="32" t="s">
        <v>39</v>
      </c>
      <c r="D41" s="30">
        <v>149470.89000000001</v>
      </c>
      <c r="E41" s="34">
        <v>257.08</v>
      </c>
      <c r="F41" s="34">
        <v>4916</v>
      </c>
      <c r="G41" s="31">
        <f t="shared" si="1"/>
        <v>154643.97</v>
      </c>
      <c r="H41" s="38">
        <v>81</v>
      </c>
      <c r="I41" s="37">
        <f t="shared" si="4"/>
        <v>1909.18</v>
      </c>
      <c r="J41" s="41">
        <v>2</v>
      </c>
      <c r="K41" s="15">
        <f t="shared" si="2"/>
        <v>3818.36</v>
      </c>
      <c r="L41" s="15">
        <v>0</v>
      </c>
      <c r="M41" s="15">
        <f t="shared" si="3"/>
        <v>3818.36</v>
      </c>
      <c r="N41" s="16"/>
    </row>
    <row r="42" spans="1:14" x14ac:dyDescent="0.35">
      <c r="A42" s="25">
        <v>29</v>
      </c>
      <c r="B42" s="32">
        <v>803000</v>
      </c>
      <c r="C42" s="32" t="s">
        <v>40</v>
      </c>
      <c r="D42" s="30">
        <v>272283.12</v>
      </c>
      <c r="E42" s="34">
        <v>499.32</v>
      </c>
      <c r="F42" s="34">
        <v>9724.11</v>
      </c>
      <c r="G42" s="31">
        <f t="shared" si="1"/>
        <v>282506.55</v>
      </c>
      <c r="H42" s="38">
        <v>174</v>
      </c>
      <c r="I42" s="37">
        <f t="shared" si="4"/>
        <v>1623.6</v>
      </c>
      <c r="J42" s="41">
        <v>0</v>
      </c>
      <c r="K42" s="15">
        <f t="shared" si="2"/>
        <v>0</v>
      </c>
      <c r="L42" s="15"/>
      <c r="M42" s="15">
        <f t="shared" si="3"/>
        <v>0</v>
      </c>
      <c r="N42" s="16"/>
    </row>
    <row r="43" spans="1:14" x14ac:dyDescent="0.35">
      <c r="A43" s="25">
        <v>30</v>
      </c>
      <c r="B43" s="32">
        <v>901000</v>
      </c>
      <c r="C43" s="32" t="s">
        <v>41</v>
      </c>
      <c r="D43" s="30">
        <v>115448.89</v>
      </c>
      <c r="E43" s="34">
        <v>159.76</v>
      </c>
      <c r="F43" s="34">
        <v>3091.52</v>
      </c>
      <c r="G43" s="31">
        <f t="shared" si="1"/>
        <v>118700.17</v>
      </c>
      <c r="H43" s="38">
        <v>62</v>
      </c>
      <c r="I43" s="37">
        <f t="shared" si="4"/>
        <v>1914.52</v>
      </c>
      <c r="J43" s="41">
        <v>0</v>
      </c>
      <c r="K43" s="15">
        <f t="shared" si="2"/>
        <v>0</v>
      </c>
      <c r="L43" s="15"/>
      <c r="M43" s="15">
        <f t="shared" si="3"/>
        <v>0</v>
      </c>
      <c r="N43" s="16"/>
    </row>
    <row r="44" spans="1:14" x14ac:dyDescent="0.35">
      <c r="A44" s="25">
        <v>31</v>
      </c>
      <c r="B44" s="32">
        <v>903000</v>
      </c>
      <c r="C44" s="32" t="s">
        <v>42</v>
      </c>
      <c r="D44" s="30">
        <v>299496.03999999998</v>
      </c>
      <c r="E44" s="34">
        <v>490.61</v>
      </c>
      <c r="F44" s="34">
        <v>9395.98</v>
      </c>
      <c r="G44" s="31">
        <f t="shared" si="1"/>
        <v>309382.62999999995</v>
      </c>
      <c r="H44" s="38">
        <v>129</v>
      </c>
      <c r="I44" s="37">
        <f t="shared" si="4"/>
        <v>2398.31</v>
      </c>
      <c r="J44" s="41">
        <v>0</v>
      </c>
      <c r="K44" s="15">
        <f t="shared" si="2"/>
        <v>0</v>
      </c>
      <c r="L44" s="15"/>
      <c r="M44" s="15">
        <f t="shared" si="3"/>
        <v>0</v>
      </c>
      <c r="N44" s="16"/>
    </row>
    <row r="45" spans="1:14" x14ac:dyDescent="0.35">
      <c r="A45" s="25">
        <v>32</v>
      </c>
      <c r="B45" s="32">
        <v>1002000</v>
      </c>
      <c r="C45" s="32" t="s">
        <v>43</v>
      </c>
      <c r="D45" s="30">
        <v>417648.33</v>
      </c>
      <c r="E45" s="34">
        <v>675.79</v>
      </c>
      <c r="F45" s="34">
        <v>13016.3</v>
      </c>
      <c r="G45" s="31">
        <f t="shared" si="1"/>
        <v>431340.42</v>
      </c>
      <c r="H45" s="38">
        <v>252</v>
      </c>
      <c r="I45" s="37">
        <f t="shared" si="4"/>
        <v>1711.67</v>
      </c>
      <c r="J45" s="41">
        <v>1</v>
      </c>
      <c r="K45" s="15">
        <f t="shared" si="2"/>
        <v>1711.67</v>
      </c>
      <c r="L45" s="15"/>
      <c r="M45" s="15">
        <f t="shared" si="3"/>
        <v>1711.67</v>
      </c>
      <c r="N45" s="16"/>
    </row>
    <row r="46" spans="1:14" x14ac:dyDescent="0.35">
      <c r="A46" s="25">
        <v>33</v>
      </c>
      <c r="B46" s="32">
        <v>1003000</v>
      </c>
      <c r="C46" s="32" t="s">
        <v>44</v>
      </c>
      <c r="D46" s="30">
        <v>181998.17</v>
      </c>
      <c r="E46" s="34">
        <v>280.18</v>
      </c>
      <c r="F46" s="34">
        <v>5463.5</v>
      </c>
      <c r="G46" s="31">
        <f t="shared" si="1"/>
        <v>187741.85</v>
      </c>
      <c r="H46" s="38">
        <v>110</v>
      </c>
      <c r="I46" s="37">
        <f t="shared" si="4"/>
        <v>1706.74</v>
      </c>
      <c r="J46" s="41">
        <v>0</v>
      </c>
      <c r="K46" s="15">
        <f t="shared" si="2"/>
        <v>0</v>
      </c>
      <c r="L46" s="15"/>
      <c r="M46" s="15">
        <f t="shared" si="3"/>
        <v>0</v>
      </c>
      <c r="N46" s="16"/>
    </row>
    <row r="47" spans="1:14" x14ac:dyDescent="0.35">
      <c r="A47" s="25">
        <v>34</v>
      </c>
      <c r="B47" s="32">
        <v>1101000</v>
      </c>
      <c r="C47" s="32" t="s">
        <v>45</v>
      </c>
      <c r="D47" s="30">
        <v>252527.76</v>
      </c>
      <c r="E47" s="34">
        <v>350.83</v>
      </c>
      <c r="F47" s="34">
        <v>6541.29</v>
      </c>
      <c r="G47" s="31">
        <f t="shared" si="1"/>
        <v>259419.88</v>
      </c>
      <c r="H47" s="38">
        <v>116</v>
      </c>
      <c r="I47" s="37">
        <f t="shared" si="4"/>
        <v>2236.38</v>
      </c>
      <c r="J47" s="41">
        <v>0</v>
      </c>
      <c r="K47" s="15">
        <f t="shared" si="2"/>
        <v>0</v>
      </c>
      <c r="L47" s="15"/>
      <c r="M47" s="15">
        <f t="shared" si="3"/>
        <v>0</v>
      </c>
      <c r="N47" s="16"/>
    </row>
    <row r="48" spans="1:14" x14ac:dyDescent="0.35">
      <c r="A48" s="25">
        <v>35</v>
      </c>
      <c r="B48" s="32">
        <v>1104000</v>
      </c>
      <c r="C48" s="32" t="s">
        <v>46</v>
      </c>
      <c r="D48" s="30">
        <v>183286.32</v>
      </c>
      <c r="E48" s="34">
        <v>318.25</v>
      </c>
      <c r="F48" s="34">
        <v>6011.54</v>
      </c>
      <c r="G48" s="31">
        <f t="shared" si="1"/>
        <v>189616.11000000002</v>
      </c>
      <c r="H48" s="38">
        <v>126</v>
      </c>
      <c r="I48" s="37">
        <f t="shared" si="4"/>
        <v>1504.89</v>
      </c>
      <c r="J48" s="41">
        <v>0</v>
      </c>
      <c r="K48" s="15">
        <f t="shared" si="2"/>
        <v>0</v>
      </c>
      <c r="L48" s="15"/>
      <c r="M48" s="15">
        <f t="shared" si="3"/>
        <v>0</v>
      </c>
      <c r="N48" s="16"/>
    </row>
    <row r="49" spans="1:14" x14ac:dyDescent="0.35">
      <c r="A49" s="25">
        <v>36</v>
      </c>
      <c r="B49" s="32">
        <v>1106000</v>
      </c>
      <c r="C49" s="32" t="s">
        <v>47</v>
      </c>
      <c r="D49" s="30">
        <v>150662.38</v>
      </c>
      <c r="E49" s="34">
        <v>222.22</v>
      </c>
      <c r="F49" s="34">
        <v>4079.71</v>
      </c>
      <c r="G49" s="31">
        <f t="shared" si="1"/>
        <v>154964.31</v>
      </c>
      <c r="H49" s="38">
        <v>87</v>
      </c>
      <c r="I49" s="37">
        <f t="shared" si="4"/>
        <v>1781.2</v>
      </c>
      <c r="J49" s="41">
        <v>0</v>
      </c>
      <c r="K49" s="15">
        <f t="shared" si="2"/>
        <v>0</v>
      </c>
      <c r="L49" s="15"/>
      <c r="M49" s="15">
        <f t="shared" si="3"/>
        <v>0</v>
      </c>
      <c r="N49" s="16"/>
    </row>
    <row r="50" spans="1:14" x14ac:dyDescent="0.35">
      <c r="A50" s="25">
        <v>37</v>
      </c>
      <c r="B50" s="32">
        <v>1201000</v>
      </c>
      <c r="C50" s="32" t="s">
        <v>48</v>
      </c>
      <c r="D50" s="30">
        <v>111402.94</v>
      </c>
      <c r="E50" s="34">
        <v>163.91</v>
      </c>
      <c r="F50" s="34">
        <v>3300.27</v>
      </c>
      <c r="G50" s="31">
        <f t="shared" si="1"/>
        <v>114867.12000000001</v>
      </c>
      <c r="H50" s="38">
        <v>77</v>
      </c>
      <c r="I50" s="37">
        <f t="shared" si="4"/>
        <v>1491.78</v>
      </c>
      <c r="J50" s="41">
        <v>0</v>
      </c>
      <c r="K50" s="15">
        <f t="shared" si="2"/>
        <v>0</v>
      </c>
      <c r="L50" s="15"/>
      <c r="M50" s="15">
        <f t="shared" si="3"/>
        <v>0</v>
      </c>
      <c r="N50" s="16"/>
    </row>
    <row r="51" spans="1:14" x14ac:dyDescent="0.35">
      <c r="A51" s="25">
        <v>38</v>
      </c>
      <c r="B51" s="32">
        <v>1202000</v>
      </c>
      <c r="C51" s="32" t="s">
        <v>49</v>
      </c>
      <c r="D51" s="30">
        <v>343537.57</v>
      </c>
      <c r="E51" s="34">
        <v>645.21</v>
      </c>
      <c r="F51" s="34">
        <v>12237.3</v>
      </c>
      <c r="G51" s="31">
        <f t="shared" si="1"/>
        <v>356420.08</v>
      </c>
      <c r="H51" s="38">
        <v>259</v>
      </c>
      <c r="I51" s="37">
        <f t="shared" si="4"/>
        <v>1376.14</v>
      </c>
      <c r="J51" s="41">
        <v>0</v>
      </c>
      <c r="K51" s="15">
        <f t="shared" si="2"/>
        <v>0</v>
      </c>
      <c r="L51" s="15"/>
      <c r="M51" s="15">
        <f t="shared" si="3"/>
        <v>0</v>
      </c>
      <c r="N51" s="16"/>
    </row>
    <row r="52" spans="1:14" x14ac:dyDescent="0.35">
      <c r="A52" s="25">
        <v>39</v>
      </c>
      <c r="B52" s="32">
        <v>1203000</v>
      </c>
      <c r="C52" s="32" t="s">
        <v>50</v>
      </c>
      <c r="D52" s="30">
        <v>139396.35999999999</v>
      </c>
      <c r="E52" s="34">
        <v>244.36</v>
      </c>
      <c r="F52" s="34">
        <v>5033.92</v>
      </c>
      <c r="G52" s="31">
        <f t="shared" si="1"/>
        <v>144674.63999999998</v>
      </c>
      <c r="H52" s="38">
        <v>117</v>
      </c>
      <c r="I52" s="37">
        <f t="shared" si="4"/>
        <v>1236.54</v>
      </c>
      <c r="J52" s="41">
        <v>0</v>
      </c>
      <c r="K52" s="15">
        <f t="shared" si="2"/>
        <v>0</v>
      </c>
      <c r="L52" s="15"/>
      <c r="M52" s="15">
        <f t="shared" si="3"/>
        <v>0</v>
      </c>
      <c r="N52" s="16"/>
    </row>
    <row r="53" spans="1:14" x14ac:dyDescent="0.35">
      <c r="A53" s="25">
        <v>40</v>
      </c>
      <c r="B53" s="32">
        <v>1204000</v>
      </c>
      <c r="C53" s="32" t="s">
        <v>267</v>
      </c>
      <c r="D53" s="30">
        <v>96305.74</v>
      </c>
      <c r="E53" s="34">
        <v>170.06</v>
      </c>
      <c r="F53" s="34">
        <v>3359.51</v>
      </c>
      <c r="G53" s="31">
        <f t="shared" si="1"/>
        <v>99835.31</v>
      </c>
      <c r="H53" s="38">
        <v>79</v>
      </c>
      <c r="I53" s="37">
        <f t="shared" si="4"/>
        <v>1263.74</v>
      </c>
      <c r="J53" s="41">
        <v>0</v>
      </c>
      <c r="K53" s="15">
        <f t="shared" si="2"/>
        <v>0</v>
      </c>
      <c r="L53" s="15"/>
      <c r="M53" s="15">
        <f t="shared" si="3"/>
        <v>0</v>
      </c>
      <c r="N53" s="16"/>
    </row>
    <row r="54" spans="1:14" x14ac:dyDescent="0.35">
      <c r="A54" s="25">
        <v>41</v>
      </c>
      <c r="B54" s="32">
        <v>1304000</v>
      </c>
      <c r="C54" s="32" t="s">
        <v>51</v>
      </c>
      <c r="D54" s="30">
        <v>103542.76</v>
      </c>
      <c r="E54" s="34">
        <v>213.6</v>
      </c>
      <c r="F54" s="34">
        <v>4046.96</v>
      </c>
      <c r="G54" s="31">
        <f t="shared" si="1"/>
        <v>107803.32</v>
      </c>
      <c r="H54" s="38">
        <v>81</v>
      </c>
      <c r="I54" s="37">
        <f t="shared" si="4"/>
        <v>1330.91</v>
      </c>
      <c r="J54" s="41">
        <v>0</v>
      </c>
      <c r="K54" s="15">
        <f t="shared" si="2"/>
        <v>0</v>
      </c>
      <c r="L54" s="15"/>
      <c r="M54" s="15">
        <f t="shared" si="3"/>
        <v>0</v>
      </c>
      <c r="N54" s="16"/>
    </row>
    <row r="55" spans="1:14" x14ac:dyDescent="0.35">
      <c r="A55" s="25">
        <v>42</v>
      </c>
      <c r="B55" s="32">
        <v>1305000</v>
      </c>
      <c r="C55" s="32" t="s">
        <v>52</v>
      </c>
      <c r="D55" s="30">
        <v>213877.81</v>
      </c>
      <c r="E55" s="34">
        <v>342.87</v>
      </c>
      <c r="F55" s="34">
        <v>6604.86</v>
      </c>
      <c r="G55" s="31">
        <f t="shared" si="1"/>
        <v>220825.53999999998</v>
      </c>
      <c r="H55" s="38">
        <v>119</v>
      </c>
      <c r="I55" s="37">
        <f t="shared" si="4"/>
        <v>1855.68</v>
      </c>
      <c r="J55" s="41">
        <v>2</v>
      </c>
      <c r="K55" s="15">
        <f t="shared" si="2"/>
        <v>3711.36</v>
      </c>
      <c r="L55" s="15">
        <v>0</v>
      </c>
      <c r="M55" s="15">
        <f t="shared" si="3"/>
        <v>3711.36</v>
      </c>
      <c r="N55" s="16"/>
    </row>
    <row r="56" spans="1:14" x14ac:dyDescent="0.35">
      <c r="A56" s="25">
        <v>43</v>
      </c>
      <c r="B56" s="32">
        <v>1402000</v>
      </c>
      <c r="C56" s="32" t="s">
        <v>53</v>
      </c>
      <c r="D56" s="30">
        <v>656559.77</v>
      </c>
      <c r="E56" s="34">
        <v>1176.6199999999999</v>
      </c>
      <c r="F56" s="34">
        <v>23026.06</v>
      </c>
      <c r="G56" s="31">
        <f t="shared" si="1"/>
        <v>680762.45000000007</v>
      </c>
      <c r="H56" s="38">
        <v>301</v>
      </c>
      <c r="I56" s="37">
        <f t="shared" si="4"/>
        <v>2261.67</v>
      </c>
      <c r="J56" s="41">
        <v>2</v>
      </c>
      <c r="K56" s="15">
        <f t="shared" si="2"/>
        <v>4523.34</v>
      </c>
      <c r="L56" s="15"/>
      <c r="M56" s="15">
        <f t="shared" si="3"/>
        <v>4523.34</v>
      </c>
      <c r="N56" s="16"/>
    </row>
    <row r="57" spans="1:14" x14ac:dyDescent="0.35">
      <c r="A57" s="25">
        <v>44</v>
      </c>
      <c r="B57" s="32">
        <v>1408000</v>
      </c>
      <c r="C57" s="32" t="s">
        <v>54</v>
      </c>
      <c r="D57" s="30">
        <v>209566.84</v>
      </c>
      <c r="E57" s="34">
        <v>382.18</v>
      </c>
      <c r="F57" s="34">
        <v>7019.3</v>
      </c>
      <c r="G57" s="31">
        <f t="shared" si="1"/>
        <v>216968.31999999998</v>
      </c>
      <c r="H57" s="38">
        <v>96</v>
      </c>
      <c r="I57" s="37">
        <f t="shared" si="4"/>
        <v>2260.09</v>
      </c>
      <c r="J57" s="41">
        <v>0</v>
      </c>
      <c r="K57" s="15">
        <f t="shared" si="2"/>
        <v>0</v>
      </c>
      <c r="L57" s="15"/>
      <c r="M57" s="15">
        <f t="shared" si="3"/>
        <v>0</v>
      </c>
      <c r="N57" s="16"/>
    </row>
    <row r="58" spans="1:14" x14ac:dyDescent="0.35">
      <c r="A58" s="25">
        <v>45</v>
      </c>
      <c r="B58" s="32">
        <v>1503000</v>
      </c>
      <c r="C58" s="32" t="s">
        <v>55</v>
      </c>
      <c r="D58" s="30">
        <v>96363.55</v>
      </c>
      <c r="E58" s="34">
        <v>159.21</v>
      </c>
      <c r="F58" s="34">
        <v>3370.88</v>
      </c>
      <c r="G58" s="31">
        <f t="shared" si="1"/>
        <v>99893.640000000014</v>
      </c>
      <c r="H58" s="38">
        <v>86</v>
      </c>
      <c r="I58" s="37">
        <f t="shared" si="4"/>
        <v>1161.55</v>
      </c>
      <c r="J58" s="41">
        <v>0</v>
      </c>
      <c r="K58" s="15">
        <f t="shared" si="2"/>
        <v>0</v>
      </c>
      <c r="L58" s="15"/>
      <c r="M58" s="15">
        <f t="shared" si="3"/>
        <v>0</v>
      </c>
      <c r="N58" s="16"/>
    </row>
    <row r="59" spans="1:14" x14ac:dyDescent="0.35">
      <c r="A59" s="25">
        <v>46</v>
      </c>
      <c r="B59" s="32">
        <v>1505000</v>
      </c>
      <c r="C59" s="32" t="s">
        <v>56</v>
      </c>
      <c r="D59" s="30">
        <v>101291.26</v>
      </c>
      <c r="E59" s="34">
        <v>172.04</v>
      </c>
      <c r="F59" s="34">
        <v>3392.71</v>
      </c>
      <c r="G59" s="31">
        <f t="shared" si="1"/>
        <v>104856.01</v>
      </c>
      <c r="H59" s="38">
        <v>80</v>
      </c>
      <c r="I59" s="37">
        <f t="shared" si="4"/>
        <v>1310.7</v>
      </c>
      <c r="J59" s="41">
        <v>0</v>
      </c>
      <c r="K59" s="15">
        <f t="shared" si="2"/>
        <v>0</v>
      </c>
      <c r="L59" s="15"/>
      <c r="M59" s="15">
        <f t="shared" si="3"/>
        <v>0</v>
      </c>
      <c r="N59" s="16"/>
    </row>
    <row r="60" spans="1:14" x14ac:dyDescent="0.35">
      <c r="A60" s="25">
        <v>47</v>
      </c>
      <c r="B60" s="32">
        <v>1507000</v>
      </c>
      <c r="C60" s="32" t="s">
        <v>57</v>
      </c>
      <c r="D60" s="30">
        <v>571006.79</v>
      </c>
      <c r="E60" s="34">
        <v>961.45</v>
      </c>
      <c r="F60" s="34">
        <v>18604.64</v>
      </c>
      <c r="G60" s="31">
        <f t="shared" si="1"/>
        <v>590572.88</v>
      </c>
      <c r="H60" s="38">
        <v>322</v>
      </c>
      <c r="I60" s="37">
        <f t="shared" si="4"/>
        <v>1834.08</v>
      </c>
      <c r="J60" s="41">
        <v>9</v>
      </c>
      <c r="K60" s="15">
        <f t="shared" si="2"/>
        <v>16506.72</v>
      </c>
      <c r="L60" s="15"/>
      <c r="M60" s="15">
        <f t="shared" si="3"/>
        <v>16506.72</v>
      </c>
      <c r="N60" s="16"/>
    </row>
    <row r="61" spans="1:14" x14ac:dyDescent="0.35">
      <c r="A61" s="25">
        <v>48</v>
      </c>
      <c r="B61" s="32">
        <v>1601000</v>
      </c>
      <c r="C61" s="32" t="s">
        <v>58</v>
      </c>
      <c r="D61" s="30">
        <v>122975.73</v>
      </c>
      <c r="E61" s="34">
        <v>232.06</v>
      </c>
      <c r="F61" s="34">
        <v>4299.3900000000003</v>
      </c>
      <c r="G61" s="31">
        <f t="shared" si="1"/>
        <v>127507.18</v>
      </c>
      <c r="H61" s="38">
        <v>111</v>
      </c>
      <c r="I61" s="37">
        <f t="shared" si="4"/>
        <v>1148.71</v>
      </c>
      <c r="J61" s="41">
        <v>0</v>
      </c>
      <c r="K61" s="15">
        <f t="shared" si="2"/>
        <v>0</v>
      </c>
      <c r="L61" s="15"/>
      <c r="M61" s="15">
        <f t="shared" si="3"/>
        <v>0</v>
      </c>
      <c r="N61" s="16"/>
    </row>
    <row r="62" spans="1:14" x14ac:dyDescent="0.35">
      <c r="A62" s="25">
        <v>49</v>
      </c>
      <c r="B62" s="32">
        <v>1602000</v>
      </c>
      <c r="C62" s="32" t="s">
        <v>59</v>
      </c>
      <c r="D62" s="30">
        <v>358543.5</v>
      </c>
      <c r="E62" s="34">
        <v>649.15</v>
      </c>
      <c r="F62" s="34">
        <v>12330.31</v>
      </c>
      <c r="G62" s="31">
        <f t="shared" si="1"/>
        <v>371522.96</v>
      </c>
      <c r="H62" s="38">
        <v>285</v>
      </c>
      <c r="I62" s="37">
        <f t="shared" si="4"/>
        <v>1303.5899999999999</v>
      </c>
      <c r="J62" s="41">
        <v>1</v>
      </c>
      <c r="K62" s="15">
        <f t="shared" si="2"/>
        <v>1303.5899999999999</v>
      </c>
      <c r="L62" s="15"/>
      <c r="M62" s="15">
        <f t="shared" si="3"/>
        <v>1303.5899999999999</v>
      </c>
      <c r="N62" s="16"/>
    </row>
    <row r="63" spans="1:14" x14ac:dyDescent="0.35">
      <c r="A63" s="25">
        <v>50</v>
      </c>
      <c r="B63" s="32">
        <v>1603000</v>
      </c>
      <c r="C63" s="32" t="s">
        <v>60</v>
      </c>
      <c r="D63" s="30">
        <v>407613.8</v>
      </c>
      <c r="E63" s="34">
        <v>816.53</v>
      </c>
      <c r="F63" s="34">
        <v>16800.349999999999</v>
      </c>
      <c r="G63" s="31">
        <f t="shared" si="1"/>
        <v>425230.68</v>
      </c>
      <c r="H63" s="38">
        <v>321</v>
      </c>
      <c r="I63" s="37">
        <f t="shared" si="4"/>
        <v>1324.71</v>
      </c>
      <c r="J63" s="41">
        <v>6</v>
      </c>
      <c r="K63" s="15">
        <f t="shared" si="2"/>
        <v>7948.26</v>
      </c>
      <c r="L63" s="15"/>
      <c r="M63" s="15">
        <f t="shared" si="3"/>
        <v>7948.26</v>
      </c>
      <c r="N63" s="16"/>
    </row>
    <row r="64" spans="1:14" x14ac:dyDescent="0.35">
      <c r="A64" s="25">
        <v>51</v>
      </c>
      <c r="B64" s="32">
        <v>1605000</v>
      </c>
      <c r="C64" s="32" t="s">
        <v>61</v>
      </c>
      <c r="D64" s="30">
        <v>183158.44</v>
      </c>
      <c r="E64" s="34">
        <v>273.25</v>
      </c>
      <c r="F64" s="34">
        <v>5409.25</v>
      </c>
      <c r="G64" s="31">
        <f t="shared" si="1"/>
        <v>188840.94</v>
      </c>
      <c r="H64" s="38">
        <v>99</v>
      </c>
      <c r="I64" s="37">
        <f t="shared" si="4"/>
        <v>1907.48</v>
      </c>
      <c r="J64" s="41">
        <v>0</v>
      </c>
      <c r="K64" s="15">
        <f t="shared" si="2"/>
        <v>0</v>
      </c>
      <c r="L64" s="15"/>
      <c r="M64" s="15">
        <f t="shared" si="3"/>
        <v>0</v>
      </c>
      <c r="N64" s="16"/>
    </row>
    <row r="65" spans="1:14" x14ac:dyDescent="0.35">
      <c r="A65" s="25">
        <v>52</v>
      </c>
      <c r="B65" s="32">
        <v>1608000</v>
      </c>
      <c r="C65" s="32" t="s">
        <v>62</v>
      </c>
      <c r="D65" s="30">
        <v>1271318.79</v>
      </c>
      <c r="E65" s="34">
        <v>2498.41</v>
      </c>
      <c r="F65" s="34">
        <v>50076.34</v>
      </c>
      <c r="G65" s="31">
        <f t="shared" si="1"/>
        <v>1323893.54</v>
      </c>
      <c r="H65" s="38">
        <v>866</v>
      </c>
      <c r="I65" s="37">
        <f t="shared" si="4"/>
        <v>1528.75</v>
      </c>
      <c r="J65" s="41">
        <v>8</v>
      </c>
      <c r="K65" s="15">
        <f t="shared" si="2"/>
        <v>12230</v>
      </c>
      <c r="L65" s="15"/>
      <c r="M65" s="15">
        <f t="shared" si="3"/>
        <v>12230</v>
      </c>
      <c r="N65" s="16"/>
    </row>
    <row r="66" spans="1:14" x14ac:dyDescent="0.35">
      <c r="A66" s="25">
        <v>53</v>
      </c>
      <c r="B66" s="32">
        <v>1611000</v>
      </c>
      <c r="C66" s="32" t="s">
        <v>63</v>
      </c>
      <c r="D66" s="30">
        <v>653394.77</v>
      </c>
      <c r="E66" s="34">
        <v>1314.91</v>
      </c>
      <c r="F66" s="34">
        <v>25805.439999999999</v>
      </c>
      <c r="G66" s="31">
        <f t="shared" si="1"/>
        <v>680515.12</v>
      </c>
      <c r="H66" s="38">
        <v>581</v>
      </c>
      <c r="I66" s="37">
        <f t="shared" si="4"/>
        <v>1171.28</v>
      </c>
      <c r="J66" s="41">
        <v>0</v>
      </c>
      <c r="K66" s="15">
        <f t="shared" si="2"/>
        <v>0</v>
      </c>
      <c r="L66" s="15"/>
      <c r="M66" s="15">
        <f t="shared" si="3"/>
        <v>0</v>
      </c>
      <c r="N66" s="16"/>
    </row>
    <row r="67" spans="1:14" x14ac:dyDescent="0.35">
      <c r="A67" s="25">
        <v>54</v>
      </c>
      <c r="B67" s="32">
        <v>1612000</v>
      </c>
      <c r="C67" s="32" t="s">
        <v>64</v>
      </c>
      <c r="D67" s="30">
        <v>422422.63</v>
      </c>
      <c r="E67" s="34">
        <v>938.38</v>
      </c>
      <c r="F67" s="34">
        <v>18095.2</v>
      </c>
      <c r="G67" s="31">
        <f t="shared" si="1"/>
        <v>441456.21</v>
      </c>
      <c r="H67" s="38">
        <v>319</v>
      </c>
      <c r="I67" s="37">
        <f t="shared" si="4"/>
        <v>1383.88</v>
      </c>
      <c r="J67" s="41">
        <v>0</v>
      </c>
      <c r="K67" s="15">
        <f t="shared" si="2"/>
        <v>0</v>
      </c>
      <c r="L67" s="15"/>
      <c r="M67" s="15">
        <f t="shared" si="3"/>
        <v>0</v>
      </c>
      <c r="N67" s="16"/>
    </row>
    <row r="68" spans="1:14" x14ac:dyDescent="0.35">
      <c r="A68" s="25">
        <v>55</v>
      </c>
      <c r="B68" s="32">
        <v>1613000</v>
      </c>
      <c r="C68" s="32" t="s">
        <v>65</v>
      </c>
      <c r="D68" s="30">
        <v>180959.21</v>
      </c>
      <c r="E68" s="34">
        <v>313.52999999999997</v>
      </c>
      <c r="F68" s="34">
        <v>5925.25</v>
      </c>
      <c r="G68" s="31">
        <f t="shared" si="1"/>
        <v>187197.99</v>
      </c>
      <c r="H68" s="38">
        <v>159</v>
      </c>
      <c r="I68" s="37">
        <f t="shared" si="4"/>
        <v>1177.3499999999999</v>
      </c>
      <c r="J68" s="41">
        <v>0</v>
      </c>
      <c r="K68" s="15">
        <f t="shared" si="2"/>
        <v>0</v>
      </c>
      <c r="L68" s="15"/>
      <c r="M68" s="15">
        <f t="shared" si="3"/>
        <v>0</v>
      </c>
      <c r="N68" s="16"/>
    </row>
    <row r="69" spans="1:14" x14ac:dyDescent="0.35">
      <c r="A69" s="25">
        <v>56</v>
      </c>
      <c r="B69" s="32">
        <v>1701000</v>
      </c>
      <c r="C69" s="32" t="s">
        <v>66</v>
      </c>
      <c r="D69" s="30">
        <v>649676.39</v>
      </c>
      <c r="E69" s="34">
        <v>1162.27</v>
      </c>
      <c r="F69" s="34">
        <v>23458.89</v>
      </c>
      <c r="G69" s="31">
        <f t="shared" si="1"/>
        <v>674297.55</v>
      </c>
      <c r="H69" s="38">
        <v>437</v>
      </c>
      <c r="I69" s="37">
        <f t="shared" si="4"/>
        <v>1543.01</v>
      </c>
      <c r="J69" s="41">
        <v>8</v>
      </c>
      <c r="K69" s="15">
        <f t="shared" si="2"/>
        <v>12344.08</v>
      </c>
      <c r="L69" s="15"/>
      <c r="M69" s="15">
        <f t="shared" si="3"/>
        <v>12344.08</v>
      </c>
      <c r="N69" s="16"/>
    </row>
    <row r="70" spans="1:14" x14ac:dyDescent="0.35">
      <c r="A70" s="25">
        <v>57</v>
      </c>
      <c r="B70" s="32">
        <v>1702000</v>
      </c>
      <c r="C70" s="32" t="s">
        <v>67</v>
      </c>
      <c r="D70" s="30">
        <v>176809.58</v>
      </c>
      <c r="E70" s="34">
        <v>314.93</v>
      </c>
      <c r="F70" s="34">
        <v>5817.23</v>
      </c>
      <c r="G70" s="31">
        <f t="shared" si="1"/>
        <v>182941.74</v>
      </c>
      <c r="H70" s="38">
        <v>143</v>
      </c>
      <c r="I70" s="37">
        <f t="shared" si="4"/>
        <v>1279.31</v>
      </c>
      <c r="J70" s="41">
        <v>0</v>
      </c>
      <c r="K70" s="15">
        <f t="shared" si="2"/>
        <v>0</v>
      </c>
      <c r="L70" s="15"/>
      <c r="M70" s="15">
        <f t="shared" si="3"/>
        <v>0</v>
      </c>
      <c r="N70" s="16"/>
    </row>
    <row r="71" spans="1:14" x14ac:dyDescent="0.35">
      <c r="A71" s="25">
        <v>58</v>
      </c>
      <c r="B71" s="32">
        <v>1703000</v>
      </c>
      <c r="C71" s="32" t="s">
        <v>68</v>
      </c>
      <c r="D71" s="30">
        <v>162173.23000000001</v>
      </c>
      <c r="E71" s="34">
        <v>258.76</v>
      </c>
      <c r="F71" s="34">
        <v>4863.0200000000004</v>
      </c>
      <c r="G71" s="31">
        <f t="shared" si="1"/>
        <v>167295.01</v>
      </c>
      <c r="H71" s="38">
        <v>120</v>
      </c>
      <c r="I71" s="37">
        <f t="shared" si="4"/>
        <v>1394.13</v>
      </c>
      <c r="J71" s="41">
        <v>0</v>
      </c>
      <c r="K71" s="15">
        <f t="shared" si="2"/>
        <v>0</v>
      </c>
      <c r="L71" s="15"/>
      <c r="M71" s="15">
        <f t="shared" si="3"/>
        <v>0</v>
      </c>
      <c r="N71" s="16"/>
    </row>
    <row r="72" spans="1:14" x14ac:dyDescent="0.35">
      <c r="A72" s="25">
        <v>59</v>
      </c>
      <c r="B72" s="32">
        <v>1704000</v>
      </c>
      <c r="C72" s="32" t="s">
        <v>69</v>
      </c>
      <c r="D72" s="30">
        <v>121898.57</v>
      </c>
      <c r="E72" s="34">
        <v>146.11000000000001</v>
      </c>
      <c r="F72" s="34">
        <v>3033.29</v>
      </c>
      <c r="G72" s="31">
        <f t="shared" si="1"/>
        <v>125077.97</v>
      </c>
      <c r="H72" s="38">
        <v>78</v>
      </c>
      <c r="I72" s="37">
        <f t="shared" si="4"/>
        <v>1603.56</v>
      </c>
      <c r="J72" s="41">
        <v>0</v>
      </c>
      <c r="K72" s="15">
        <f t="shared" si="2"/>
        <v>0</v>
      </c>
      <c r="L72" s="15"/>
      <c r="M72" s="15">
        <f t="shared" si="3"/>
        <v>0</v>
      </c>
      <c r="N72" s="16"/>
    </row>
    <row r="73" spans="1:14" x14ac:dyDescent="0.35">
      <c r="A73" s="25">
        <v>60</v>
      </c>
      <c r="B73" s="32">
        <v>1705000</v>
      </c>
      <c r="C73" s="32" t="s">
        <v>70</v>
      </c>
      <c r="D73" s="30">
        <v>1217574.6100000001</v>
      </c>
      <c r="E73" s="34">
        <v>2224.12</v>
      </c>
      <c r="F73" s="34">
        <v>42552.68</v>
      </c>
      <c r="G73" s="31">
        <f t="shared" si="1"/>
        <v>1262351.4100000001</v>
      </c>
      <c r="H73" s="38">
        <v>780</v>
      </c>
      <c r="I73" s="37">
        <f t="shared" si="4"/>
        <v>1618.4</v>
      </c>
      <c r="J73" s="41">
        <v>0</v>
      </c>
      <c r="K73" s="15">
        <f t="shared" si="2"/>
        <v>0</v>
      </c>
      <c r="L73" s="15"/>
      <c r="M73" s="15">
        <f t="shared" si="3"/>
        <v>0</v>
      </c>
      <c r="N73" s="16"/>
    </row>
    <row r="74" spans="1:14" x14ac:dyDescent="0.35">
      <c r="A74" s="25">
        <v>61</v>
      </c>
      <c r="B74" s="32">
        <v>1802000</v>
      </c>
      <c r="C74" s="32" t="s">
        <v>71</v>
      </c>
      <c r="D74" s="30">
        <v>149432.87</v>
      </c>
      <c r="E74" s="34">
        <v>261.52999999999997</v>
      </c>
      <c r="F74" s="34">
        <v>4635.96</v>
      </c>
      <c r="G74" s="31">
        <f t="shared" si="1"/>
        <v>154330.35999999999</v>
      </c>
      <c r="H74" s="38">
        <v>79</v>
      </c>
      <c r="I74" s="37">
        <f t="shared" si="4"/>
        <v>1953.55</v>
      </c>
      <c r="J74" s="41">
        <v>0</v>
      </c>
      <c r="K74" s="15">
        <f t="shared" si="2"/>
        <v>0</v>
      </c>
      <c r="L74" s="15"/>
      <c r="M74" s="15">
        <f t="shared" si="3"/>
        <v>0</v>
      </c>
      <c r="N74" s="16"/>
    </row>
    <row r="75" spans="1:14" x14ac:dyDescent="0.35">
      <c r="A75" s="25">
        <v>62</v>
      </c>
      <c r="B75" s="32">
        <v>1803000</v>
      </c>
      <c r="C75" s="32" t="s">
        <v>72</v>
      </c>
      <c r="D75" s="30">
        <v>1413486.73</v>
      </c>
      <c r="E75" s="34">
        <v>2468.4499999999998</v>
      </c>
      <c r="F75" s="34">
        <v>47103.58</v>
      </c>
      <c r="G75" s="31">
        <f t="shared" si="1"/>
        <v>1463058.76</v>
      </c>
      <c r="H75" s="38">
        <v>628</v>
      </c>
      <c r="I75" s="37">
        <f t="shared" si="4"/>
        <v>2329.71</v>
      </c>
      <c r="J75" s="41">
        <v>17</v>
      </c>
      <c r="K75" s="15">
        <f t="shared" si="2"/>
        <v>39605.07</v>
      </c>
      <c r="L75" s="15"/>
      <c r="M75" s="15">
        <f t="shared" si="3"/>
        <v>39605.07</v>
      </c>
      <c r="N75" s="16"/>
    </row>
    <row r="76" spans="1:14" x14ac:dyDescent="0.35">
      <c r="A76" s="25">
        <v>63</v>
      </c>
      <c r="B76" s="32">
        <v>1804000</v>
      </c>
      <c r="C76" s="32" t="s">
        <v>73</v>
      </c>
      <c r="D76" s="30">
        <v>830032.58</v>
      </c>
      <c r="E76" s="35">
        <v>1530.69</v>
      </c>
      <c r="F76" s="35">
        <v>29648.87</v>
      </c>
      <c r="G76" s="31">
        <f t="shared" si="1"/>
        <v>861212.1399999999</v>
      </c>
      <c r="H76" s="38">
        <v>454</v>
      </c>
      <c r="I76" s="37">
        <f t="shared" si="4"/>
        <v>1896.94</v>
      </c>
      <c r="J76" s="41">
        <v>0</v>
      </c>
      <c r="K76" s="15">
        <f t="shared" si="2"/>
        <v>0</v>
      </c>
      <c r="L76" s="15"/>
      <c r="M76" s="15">
        <f t="shared" si="3"/>
        <v>0</v>
      </c>
      <c r="N76" s="16"/>
    </row>
    <row r="77" spans="1:14" x14ac:dyDescent="0.35">
      <c r="A77" s="25">
        <v>64</v>
      </c>
      <c r="B77" s="32">
        <v>1901000</v>
      </c>
      <c r="C77" s="32" t="s">
        <v>74</v>
      </c>
      <c r="D77" s="30">
        <v>175006.5</v>
      </c>
      <c r="E77" s="34">
        <v>230.53</v>
      </c>
      <c r="F77" s="34">
        <v>4947.38</v>
      </c>
      <c r="G77" s="31">
        <f t="shared" si="1"/>
        <v>180184.41</v>
      </c>
      <c r="H77" s="38">
        <v>80</v>
      </c>
      <c r="I77" s="37">
        <f t="shared" si="4"/>
        <v>2252.31</v>
      </c>
      <c r="J77" s="41">
        <v>0</v>
      </c>
      <c r="K77" s="15">
        <f t="shared" si="2"/>
        <v>0</v>
      </c>
      <c r="L77" s="15"/>
      <c r="M77" s="15">
        <f t="shared" si="3"/>
        <v>0</v>
      </c>
      <c r="N77" s="16"/>
    </row>
    <row r="78" spans="1:14" x14ac:dyDescent="0.35">
      <c r="A78" s="25">
        <v>65</v>
      </c>
      <c r="B78" s="32">
        <v>1905000</v>
      </c>
      <c r="C78" s="32" t="s">
        <v>75</v>
      </c>
      <c r="D78" s="30">
        <v>593919.52</v>
      </c>
      <c r="E78" s="34">
        <v>1030.3900000000001</v>
      </c>
      <c r="F78" s="34">
        <v>20594.02</v>
      </c>
      <c r="G78" s="31">
        <f t="shared" si="1"/>
        <v>615543.93000000005</v>
      </c>
      <c r="H78" s="38">
        <v>404</v>
      </c>
      <c r="I78" s="37">
        <f t="shared" si="4"/>
        <v>1523.62</v>
      </c>
      <c r="J78" s="41">
        <v>3</v>
      </c>
      <c r="K78" s="15">
        <f t="shared" si="2"/>
        <v>4570.8599999999997</v>
      </c>
      <c r="L78" s="15"/>
      <c r="M78" s="15">
        <f t="shared" si="3"/>
        <v>4570.8599999999997</v>
      </c>
      <c r="N78" s="16"/>
    </row>
    <row r="79" spans="1:14" x14ac:dyDescent="0.35">
      <c r="A79" s="25">
        <v>66</v>
      </c>
      <c r="B79" s="32">
        <v>2002000</v>
      </c>
      <c r="C79" s="32" t="s">
        <v>76</v>
      </c>
      <c r="D79" s="30">
        <v>240038.82</v>
      </c>
      <c r="E79" s="34">
        <v>322.24</v>
      </c>
      <c r="F79" s="34">
        <v>5928.09</v>
      </c>
      <c r="G79" s="31">
        <f t="shared" ref="G79:G142" si="5">SUM(D79:F79)</f>
        <v>246289.15</v>
      </c>
      <c r="H79" s="38">
        <v>208</v>
      </c>
      <c r="I79" s="37">
        <f t="shared" si="4"/>
        <v>1184.08</v>
      </c>
      <c r="J79" s="41">
        <v>0</v>
      </c>
      <c r="K79" s="15">
        <f t="shared" ref="K79:K142" si="6">I79*J79</f>
        <v>0</v>
      </c>
      <c r="L79" s="15"/>
      <c r="M79" s="15">
        <f t="shared" ref="M79:M142" si="7">K79-L79</f>
        <v>0</v>
      </c>
      <c r="N79" s="16"/>
    </row>
    <row r="80" spans="1:14" x14ac:dyDescent="0.35">
      <c r="A80" s="25">
        <v>67</v>
      </c>
      <c r="B80" s="32">
        <v>2104000</v>
      </c>
      <c r="C80" s="32" t="s">
        <v>77</v>
      </c>
      <c r="D80" s="30">
        <v>371123.27</v>
      </c>
      <c r="E80" s="34">
        <v>540.87</v>
      </c>
      <c r="F80" s="34">
        <v>9941.6299999999992</v>
      </c>
      <c r="G80" s="31">
        <f t="shared" si="5"/>
        <v>381605.77</v>
      </c>
      <c r="H80" s="38">
        <v>157</v>
      </c>
      <c r="I80" s="37">
        <f t="shared" si="4"/>
        <v>2430.61</v>
      </c>
      <c r="J80" s="41">
        <v>0</v>
      </c>
      <c r="K80" s="15">
        <f t="shared" si="6"/>
        <v>0</v>
      </c>
      <c r="L80" s="15"/>
      <c r="M80" s="15">
        <f t="shared" si="7"/>
        <v>0</v>
      </c>
      <c r="N80" s="16"/>
    </row>
    <row r="81" spans="1:14" x14ac:dyDescent="0.35">
      <c r="A81" s="25">
        <v>68</v>
      </c>
      <c r="B81" s="32">
        <v>2105000</v>
      </c>
      <c r="C81" s="32" t="s">
        <v>78</v>
      </c>
      <c r="D81" s="30">
        <v>317662.31</v>
      </c>
      <c r="E81" s="34">
        <v>537.16</v>
      </c>
      <c r="F81" s="34">
        <v>10299.459999999999</v>
      </c>
      <c r="G81" s="31">
        <f t="shared" si="5"/>
        <v>328498.93</v>
      </c>
      <c r="H81" s="38">
        <v>176</v>
      </c>
      <c r="I81" s="37">
        <f t="shared" si="4"/>
        <v>1866.47</v>
      </c>
      <c r="J81" s="41">
        <v>7</v>
      </c>
      <c r="K81" s="15">
        <f t="shared" si="6"/>
        <v>13065.29</v>
      </c>
      <c r="L81" s="15"/>
      <c r="M81" s="15">
        <f t="shared" si="7"/>
        <v>13065.29</v>
      </c>
      <c r="N81" s="16"/>
    </row>
    <row r="82" spans="1:14" x14ac:dyDescent="0.35">
      <c r="A82" s="25">
        <v>69</v>
      </c>
      <c r="B82" s="32">
        <v>2202000</v>
      </c>
      <c r="C82" s="32" t="s">
        <v>79</v>
      </c>
      <c r="D82" s="30">
        <v>241103.12</v>
      </c>
      <c r="E82" s="34">
        <v>389.55</v>
      </c>
      <c r="F82" s="34">
        <v>7873.8</v>
      </c>
      <c r="G82" s="31">
        <f t="shared" si="5"/>
        <v>249366.46999999997</v>
      </c>
      <c r="H82" s="38">
        <v>151</v>
      </c>
      <c r="I82" s="37">
        <f t="shared" si="4"/>
        <v>1651.43</v>
      </c>
      <c r="J82" s="41">
        <v>0</v>
      </c>
      <c r="K82" s="15">
        <f t="shared" si="6"/>
        <v>0</v>
      </c>
      <c r="L82" s="15"/>
      <c r="M82" s="15">
        <f t="shared" si="7"/>
        <v>0</v>
      </c>
      <c r="N82" s="16"/>
    </row>
    <row r="83" spans="1:14" x14ac:dyDescent="0.35">
      <c r="A83" s="25">
        <v>70</v>
      </c>
      <c r="B83" s="32">
        <v>2203000</v>
      </c>
      <c r="C83" s="32" t="s">
        <v>80</v>
      </c>
      <c r="D83" s="30">
        <v>399661.82</v>
      </c>
      <c r="E83" s="34">
        <v>757.23</v>
      </c>
      <c r="F83" s="34">
        <v>14621.81</v>
      </c>
      <c r="G83" s="31">
        <f t="shared" si="5"/>
        <v>415040.86</v>
      </c>
      <c r="H83" s="38">
        <v>175</v>
      </c>
      <c r="I83" s="37">
        <f t="shared" si="4"/>
        <v>2371.66</v>
      </c>
      <c r="J83" s="41">
        <v>0</v>
      </c>
      <c r="K83" s="15">
        <f t="shared" si="6"/>
        <v>0</v>
      </c>
      <c r="L83" s="15"/>
      <c r="M83" s="15">
        <f t="shared" si="7"/>
        <v>0</v>
      </c>
      <c r="N83" s="16"/>
    </row>
    <row r="84" spans="1:14" x14ac:dyDescent="0.35">
      <c r="A84" s="25">
        <v>71</v>
      </c>
      <c r="B84" s="32">
        <v>2301000</v>
      </c>
      <c r="C84" s="32" t="s">
        <v>81</v>
      </c>
      <c r="D84" s="30">
        <v>2106604.5099999998</v>
      </c>
      <c r="E84" s="34">
        <v>4051.29</v>
      </c>
      <c r="F84" s="34">
        <v>79099.48</v>
      </c>
      <c r="G84" s="31">
        <f t="shared" si="5"/>
        <v>2189755.2799999998</v>
      </c>
      <c r="H84" s="39">
        <v>1235</v>
      </c>
      <c r="I84" s="37">
        <f t="shared" si="4"/>
        <v>1773.08</v>
      </c>
      <c r="J84" s="41">
        <v>25</v>
      </c>
      <c r="K84" s="15">
        <f t="shared" si="6"/>
        <v>44327</v>
      </c>
      <c r="L84" s="15"/>
      <c r="M84" s="15">
        <f t="shared" si="7"/>
        <v>44327</v>
      </c>
      <c r="N84" s="16"/>
    </row>
    <row r="85" spans="1:14" x14ac:dyDescent="0.35">
      <c r="A85" s="25">
        <v>72</v>
      </c>
      <c r="B85" s="32">
        <v>2303000</v>
      </c>
      <c r="C85" s="32" t="s">
        <v>82</v>
      </c>
      <c r="D85" s="30">
        <v>669239.69999999995</v>
      </c>
      <c r="E85" s="34">
        <v>1285.22</v>
      </c>
      <c r="F85" s="34">
        <v>25022.3</v>
      </c>
      <c r="G85" s="31">
        <f t="shared" si="5"/>
        <v>695547.22</v>
      </c>
      <c r="H85" s="38">
        <v>371</v>
      </c>
      <c r="I85" s="37">
        <f t="shared" si="4"/>
        <v>1874.79</v>
      </c>
      <c r="J85" s="41">
        <v>5</v>
      </c>
      <c r="K85" s="15">
        <f t="shared" si="6"/>
        <v>9373.9500000000007</v>
      </c>
      <c r="L85" s="15"/>
      <c r="M85" s="15">
        <f t="shared" si="7"/>
        <v>9373.9500000000007</v>
      </c>
      <c r="N85" s="16"/>
    </row>
    <row r="86" spans="1:14" x14ac:dyDescent="0.35">
      <c r="A86" s="25">
        <v>73</v>
      </c>
      <c r="B86" s="32">
        <v>2304000</v>
      </c>
      <c r="C86" s="32" t="s">
        <v>83</v>
      </c>
      <c r="D86" s="30">
        <v>75868.81</v>
      </c>
      <c r="E86" s="34">
        <v>134.24</v>
      </c>
      <c r="F86" s="34">
        <v>2584.84</v>
      </c>
      <c r="G86" s="31">
        <f t="shared" si="5"/>
        <v>78587.89</v>
      </c>
      <c r="H86" s="38">
        <v>77</v>
      </c>
      <c r="I86" s="37">
        <f t="shared" si="4"/>
        <v>1020.62</v>
      </c>
      <c r="J86" s="41">
        <v>1</v>
      </c>
      <c r="K86" s="15">
        <f t="shared" si="6"/>
        <v>1020.62</v>
      </c>
      <c r="L86" s="15"/>
      <c r="M86" s="15">
        <f t="shared" si="7"/>
        <v>1020.62</v>
      </c>
      <c r="N86" s="16"/>
    </row>
    <row r="87" spans="1:14" x14ac:dyDescent="0.35">
      <c r="A87" s="25">
        <v>74</v>
      </c>
      <c r="B87" s="32">
        <v>2305000</v>
      </c>
      <c r="C87" s="32" t="s">
        <v>84</v>
      </c>
      <c r="D87" s="30">
        <v>225866.33</v>
      </c>
      <c r="E87" s="34">
        <v>411.14</v>
      </c>
      <c r="F87" s="34">
        <v>8070.27</v>
      </c>
      <c r="G87" s="31">
        <f t="shared" si="5"/>
        <v>234347.74</v>
      </c>
      <c r="H87" s="38">
        <v>161</v>
      </c>
      <c r="I87" s="37">
        <f t="shared" si="4"/>
        <v>1455.58</v>
      </c>
      <c r="J87" s="41">
        <v>0</v>
      </c>
      <c r="K87" s="15">
        <f t="shared" si="6"/>
        <v>0</v>
      </c>
      <c r="L87" s="15"/>
      <c r="M87" s="15">
        <f t="shared" si="7"/>
        <v>0</v>
      </c>
      <c r="N87" s="16"/>
    </row>
    <row r="88" spans="1:14" x14ac:dyDescent="0.35">
      <c r="A88" s="25">
        <v>75</v>
      </c>
      <c r="B88" s="32">
        <v>2306000</v>
      </c>
      <c r="C88" s="32" t="s">
        <v>85</v>
      </c>
      <c r="D88" s="33">
        <v>89047.27</v>
      </c>
      <c r="E88" s="34">
        <v>172.3</v>
      </c>
      <c r="F88" s="34">
        <v>3407.94</v>
      </c>
      <c r="G88" s="31">
        <f t="shared" si="5"/>
        <v>92627.510000000009</v>
      </c>
      <c r="H88" s="38">
        <v>70</v>
      </c>
      <c r="I88" s="37">
        <f t="shared" si="4"/>
        <v>1323.25</v>
      </c>
      <c r="J88" s="41">
        <v>0</v>
      </c>
      <c r="K88" s="15">
        <f t="shared" si="6"/>
        <v>0</v>
      </c>
      <c r="L88" s="15"/>
      <c r="M88" s="15">
        <f t="shared" si="7"/>
        <v>0</v>
      </c>
      <c r="N88" s="16"/>
    </row>
    <row r="89" spans="1:14" x14ac:dyDescent="0.35">
      <c r="A89" s="25">
        <v>76</v>
      </c>
      <c r="B89" s="32">
        <v>2307000</v>
      </c>
      <c r="C89" s="32" t="s">
        <v>86</v>
      </c>
      <c r="D89" s="30">
        <v>598931.77</v>
      </c>
      <c r="E89" s="34">
        <v>1145.82</v>
      </c>
      <c r="F89" s="34">
        <v>22046.67</v>
      </c>
      <c r="G89" s="31">
        <f t="shared" si="5"/>
        <v>622124.26</v>
      </c>
      <c r="H89" s="38">
        <v>479</v>
      </c>
      <c r="I89" s="37">
        <f t="shared" si="4"/>
        <v>1298.8</v>
      </c>
      <c r="J89" s="41">
        <v>8</v>
      </c>
      <c r="K89" s="15">
        <f t="shared" si="6"/>
        <v>10390.4</v>
      </c>
      <c r="L89" s="15"/>
      <c r="M89" s="15">
        <f t="shared" si="7"/>
        <v>10390.4</v>
      </c>
      <c r="N89" s="16"/>
    </row>
    <row r="90" spans="1:14" x14ac:dyDescent="0.35">
      <c r="A90" s="25">
        <v>77</v>
      </c>
      <c r="B90" s="32">
        <v>2402000</v>
      </c>
      <c r="C90" s="32" t="s">
        <v>87</v>
      </c>
      <c r="D90" s="30">
        <v>166019.95000000001</v>
      </c>
      <c r="E90" s="34">
        <v>331.48</v>
      </c>
      <c r="F90" s="34">
        <v>6309.1</v>
      </c>
      <c r="G90" s="31">
        <f t="shared" si="5"/>
        <v>172660.53000000003</v>
      </c>
      <c r="H90" s="38">
        <v>88</v>
      </c>
      <c r="I90" s="37">
        <f t="shared" si="4"/>
        <v>1962.05</v>
      </c>
      <c r="J90" s="41">
        <v>0</v>
      </c>
      <c r="K90" s="15">
        <f t="shared" si="6"/>
        <v>0</v>
      </c>
      <c r="L90" s="15"/>
      <c r="M90" s="15">
        <f t="shared" si="7"/>
        <v>0</v>
      </c>
      <c r="N90" s="16"/>
    </row>
    <row r="91" spans="1:14" x14ac:dyDescent="0.35">
      <c r="A91" s="25">
        <v>78</v>
      </c>
      <c r="B91" s="32">
        <v>2403000</v>
      </c>
      <c r="C91" s="32" t="s">
        <v>88</v>
      </c>
      <c r="D91" s="30">
        <v>98684.03</v>
      </c>
      <c r="E91" s="34">
        <v>169.07</v>
      </c>
      <c r="F91" s="34">
        <v>3349.16</v>
      </c>
      <c r="G91" s="31">
        <f t="shared" si="5"/>
        <v>102202.26000000001</v>
      </c>
      <c r="H91" s="38">
        <v>67</v>
      </c>
      <c r="I91" s="37">
        <f t="shared" si="4"/>
        <v>1525.41</v>
      </c>
      <c r="J91" s="41">
        <v>0</v>
      </c>
      <c r="K91" s="15">
        <f t="shared" si="6"/>
        <v>0</v>
      </c>
      <c r="L91" s="15"/>
      <c r="M91" s="15">
        <f t="shared" si="7"/>
        <v>0</v>
      </c>
      <c r="N91" s="16"/>
    </row>
    <row r="92" spans="1:14" x14ac:dyDescent="0.35">
      <c r="A92" s="25">
        <v>79</v>
      </c>
      <c r="B92" s="32">
        <v>2404000</v>
      </c>
      <c r="C92" s="32" t="s">
        <v>89</v>
      </c>
      <c r="D92" s="30">
        <v>389107.19</v>
      </c>
      <c r="E92" s="34">
        <v>719.97</v>
      </c>
      <c r="F92" s="34">
        <v>13763.68</v>
      </c>
      <c r="G92" s="31">
        <f t="shared" si="5"/>
        <v>403590.83999999997</v>
      </c>
      <c r="H92" s="38">
        <v>196</v>
      </c>
      <c r="I92" s="37">
        <f t="shared" si="4"/>
        <v>2059.14</v>
      </c>
      <c r="J92" s="41">
        <v>0</v>
      </c>
      <c r="K92" s="15">
        <f t="shared" si="6"/>
        <v>0</v>
      </c>
      <c r="L92" s="15"/>
      <c r="M92" s="15">
        <f t="shared" si="7"/>
        <v>0</v>
      </c>
      <c r="N92" s="16"/>
    </row>
    <row r="93" spans="1:14" x14ac:dyDescent="0.35">
      <c r="A93" s="25">
        <v>80</v>
      </c>
      <c r="B93" s="32">
        <v>2501000</v>
      </c>
      <c r="C93" s="32" t="s">
        <v>90</v>
      </c>
      <c r="D93" s="33">
        <v>125939.64</v>
      </c>
      <c r="E93" s="34">
        <v>178.97</v>
      </c>
      <c r="F93" s="34">
        <v>3387.82</v>
      </c>
      <c r="G93" s="31">
        <f t="shared" si="5"/>
        <v>129506.43000000001</v>
      </c>
      <c r="H93" s="38">
        <v>62</v>
      </c>
      <c r="I93" s="37">
        <f t="shared" si="4"/>
        <v>2088.81</v>
      </c>
      <c r="J93" s="41">
        <v>0</v>
      </c>
      <c r="K93" s="15">
        <f t="shared" si="6"/>
        <v>0</v>
      </c>
      <c r="L93" s="15"/>
      <c r="M93" s="15">
        <f t="shared" si="7"/>
        <v>0</v>
      </c>
      <c r="N93" s="16"/>
    </row>
    <row r="94" spans="1:14" x14ac:dyDescent="0.35">
      <c r="A94" s="25">
        <v>81</v>
      </c>
      <c r="B94" s="32">
        <v>2502000</v>
      </c>
      <c r="C94" s="32" t="s">
        <v>91</v>
      </c>
      <c r="D94" s="30">
        <v>175458.93</v>
      </c>
      <c r="E94" s="34">
        <v>318.29000000000002</v>
      </c>
      <c r="F94" s="34">
        <v>6136.17</v>
      </c>
      <c r="G94" s="31">
        <f t="shared" si="5"/>
        <v>181913.39</v>
      </c>
      <c r="H94" s="38">
        <v>121</v>
      </c>
      <c r="I94" s="37">
        <f t="shared" si="4"/>
        <v>1503.42</v>
      </c>
      <c r="J94" s="41">
        <v>1</v>
      </c>
      <c r="K94" s="15">
        <f t="shared" si="6"/>
        <v>1503.42</v>
      </c>
      <c r="L94" s="15"/>
      <c r="M94" s="15">
        <f t="shared" si="7"/>
        <v>1503.42</v>
      </c>
      <c r="N94" s="16"/>
    </row>
    <row r="95" spans="1:14" x14ac:dyDescent="0.35">
      <c r="A95" s="25">
        <v>82</v>
      </c>
      <c r="B95" s="32">
        <v>2503000</v>
      </c>
      <c r="C95" s="32" t="s">
        <v>92</v>
      </c>
      <c r="D95" s="30">
        <v>82528.98</v>
      </c>
      <c r="E95" s="34">
        <v>146.38999999999999</v>
      </c>
      <c r="F95" s="34">
        <v>2768.7</v>
      </c>
      <c r="G95" s="31">
        <f t="shared" si="5"/>
        <v>85444.069999999992</v>
      </c>
      <c r="H95" s="38">
        <v>67</v>
      </c>
      <c r="I95" s="37">
        <f t="shared" ref="I95:I158" si="8">IFERROR(ROUND(G95/H95,2),0)</f>
        <v>1275.28</v>
      </c>
      <c r="J95" s="41">
        <v>0</v>
      </c>
      <c r="K95" s="15">
        <f t="shared" si="6"/>
        <v>0</v>
      </c>
      <c r="L95" s="15"/>
      <c r="M95" s="15">
        <f t="shared" si="7"/>
        <v>0</v>
      </c>
      <c r="N95" s="16"/>
    </row>
    <row r="96" spans="1:14" x14ac:dyDescent="0.35">
      <c r="A96" s="25">
        <v>83</v>
      </c>
      <c r="B96" s="32">
        <v>2601000</v>
      </c>
      <c r="C96" s="32" t="s">
        <v>93</v>
      </c>
      <c r="D96" s="30">
        <v>141280.39000000001</v>
      </c>
      <c r="E96" s="34">
        <v>233.81</v>
      </c>
      <c r="F96" s="34">
        <v>4974.68</v>
      </c>
      <c r="G96" s="31">
        <f t="shared" si="5"/>
        <v>146488.88</v>
      </c>
      <c r="H96" s="38">
        <v>86</v>
      </c>
      <c r="I96" s="37">
        <f t="shared" si="8"/>
        <v>1703.36</v>
      </c>
      <c r="J96" s="41">
        <v>0</v>
      </c>
      <c r="K96" s="15">
        <f t="shared" si="6"/>
        <v>0</v>
      </c>
      <c r="L96" s="15"/>
      <c r="M96" s="15">
        <f t="shared" si="7"/>
        <v>0</v>
      </c>
      <c r="N96" s="16"/>
    </row>
    <row r="97" spans="1:14" x14ac:dyDescent="0.35">
      <c r="A97" s="25">
        <v>84</v>
      </c>
      <c r="B97" s="32">
        <v>2602000</v>
      </c>
      <c r="C97" s="32" t="s">
        <v>94</v>
      </c>
      <c r="D97" s="30">
        <v>289366.01</v>
      </c>
      <c r="E97" s="34">
        <v>560.20000000000005</v>
      </c>
      <c r="F97" s="34">
        <v>11423.3</v>
      </c>
      <c r="G97" s="31">
        <f t="shared" si="5"/>
        <v>301349.51</v>
      </c>
      <c r="H97" s="38">
        <v>180</v>
      </c>
      <c r="I97" s="37">
        <f t="shared" si="8"/>
        <v>1674.16</v>
      </c>
      <c r="J97" s="41">
        <v>1</v>
      </c>
      <c r="K97" s="15">
        <f t="shared" si="6"/>
        <v>1674.16</v>
      </c>
      <c r="L97" s="15"/>
      <c r="M97" s="15">
        <f t="shared" si="7"/>
        <v>1674.16</v>
      </c>
      <c r="N97" s="16"/>
    </row>
    <row r="98" spans="1:14" x14ac:dyDescent="0.35">
      <c r="A98" s="25">
        <v>85</v>
      </c>
      <c r="B98" s="32">
        <v>2603000</v>
      </c>
      <c r="C98" s="32" t="s">
        <v>95</v>
      </c>
      <c r="D98" s="30">
        <v>890756.74</v>
      </c>
      <c r="E98" s="34">
        <v>1559.42</v>
      </c>
      <c r="F98" s="34">
        <v>30344.76</v>
      </c>
      <c r="G98" s="31">
        <f t="shared" si="5"/>
        <v>922660.92</v>
      </c>
      <c r="H98" s="38">
        <v>580</v>
      </c>
      <c r="I98" s="37">
        <f t="shared" si="8"/>
        <v>1590.79</v>
      </c>
      <c r="J98" s="41">
        <v>4</v>
      </c>
      <c r="K98" s="15">
        <f t="shared" si="6"/>
        <v>6363.16</v>
      </c>
      <c r="L98" s="15"/>
      <c r="M98" s="15">
        <f t="shared" si="7"/>
        <v>6363.16</v>
      </c>
      <c r="N98" s="16"/>
    </row>
    <row r="99" spans="1:14" x14ac:dyDescent="0.35">
      <c r="A99" s="25">
        <v>86</v>
      </c>
      <c r="B99" s="32">
        <v>2604000</v>
      </c>
      <c r="C99" s="32" t="s">
        <v>96</v>
      </c>
      <c r="D99" s="30">
        <v>150084.53</v>
      </c>
      <c r="E99" s="34">
        <v>327.47000000000003</v>
      </c>
      <c r="F99" s="34">
        <v>6199.61</v>
      </c>
      <c r="G99" s="31">
        <f t="shared" si="5"/>
        <v>156611.60999999999</v>
      </c>
      <c r="H99" s="38">
        <v>108</v>
      </c>
      <c r="I99" s="37">
        <f t="shared" si="8"/>
        <v>1450.11</v>
      </c>
      <c r="J99" s="41">
        <v>1</v>
      </c>
      <c r="K99" s="15">
        <f t="shared" si="6"/>
        <v>1450.11</v>
      </c>
      <c r="L99" s="15"/>
      <c r="M99" s="15">
        <f t="shared" si="7"/>
        <v>1450.11</v>
      </c>
      <c r="N99" s="16"/>
    </row>
    <row r="100" spans="1:14" x14ac:dyDescent="0.35">
      <c r="A100" s="25">
        <v>87</v>
      </c>
      <c r="B100" s="32">
        <v>2605000</v>
      </c>
      <c r="C100" s="32" t="s">
        <v>97</v>
      </c>
      <c r="D100" s="30">
        <v>870626.93</v>
      </c>
      <c r="E100" s="34">
        <v>1669.03</v>
      </c>
      <c r="F100" s="34">
        <v>32461.32</v>
      </c>
      <c r="G100" s="31">
        <f t="shared" si="5"/>
        <v>904757.28</v>
      </c>
      <c r="H100" s="38">
        <v>495</v>
      </c>
      <c r="I100" s="37">
        <f t="shared" si="8"/>
        <v>1827.79</v>
      </c>
      <c r="J100" s="41">
        <v>3</v>
      </c>
      <c r="K100" s="15">
        <f t="shared" si="6"/>
        <v>5483.37</v>
      </c>
      <c r="L100" s="15"/>
      <c r="M100" s="15">
        <f t="shared" si="7"/>
        <v>5483.37</v>
      </c>
      <c r="N100" s="16"/>
    </row>
    <row r="101" spans="1:14" x14ac:dyDescent="0.35">
      <c r="A101" s="25">
        <v>88</v>
      </c>
      <c r="B101" s="32">
        <v>2606000</v>
      </c>
      <c r="C101" s="32" t="s">
        <v>98</v>
      </c>
      <c r="D101" s="30">
        <v>637678.39</v>
      </c>
      <c r="E101" s="34">
        <v>1267.8800000000001</v>
      </c>
      <c r="F101" s="34">
        <v>24638.560000000001</v>
      </c>
      <c r="G101" s="31">
        <f t="shared" si="5"/>
        <v>663584.83000000007</v>
      </c>
      <c r="H101" s="38">
        <v>371</v>
      </c>
      <c r="I101" s="37">
        <f t="shared" si="8"/>
        <v>1788.64</v>
      </c>
      <c r="J101" s="41">
        <v>1</v>
      </c>
      <c r="K101" s="15">
        <f t="shared" si="6"/>
        <v>1788.64</v>
      </c>
      <c r="L101" s="15"/>
      <c r="M101" s="15">
        <f t="shared" si="7"/>
        <v>1788.64</v>
      </c>
      <c r="N101" s="16"/>
    </row>
    <row r="102" spans="1:14" x14ac:dyDescent="0.35">
      <c r="A102" s="25">
        <v>89</v>
      </c>
      <c r="B102" s="32">
        <v>2607000</v>
      </c>
      <c r="C102" s="32" t="s">
        <v>99</v>
      </c>
      <c r="D102" s="30">
        <v>144570.93</v>
      </c>
      <c r="E102" s="34">
        <v>216.06</v>
      </c>
      <c r="F102" s="34">
        <v>4186.37</v>
      </c>
      <c r="G102" s="31">
        <f t="shared" si="5"/>
        <v>148973.35999999999</v>
      </c>
      <c r="H102" s="38">
        <v>81</v>
      </c>
      <c r="I102" s="37">
        <f t="shared" si="8"/>
        <v>1839.18</v>
      </c>
      <c r="J102" s="41">
        <v>0</v>
      </c>
      <c r="K102" s="15">
        <f t="shared" si="6"/>
        <v>0</v>
      </c>
      <c r="L102" s="15"/>
      <c r="M102" s="15">
        <f t="shared" si="7"/>
        <v>0</v>
      </c>
      <c r="N102" s="16"/>
    </row>
    <row r="103" spans="1:14" x14ac:dyDescent="0.35">
      <c r="A103" s="25">
        <v>90</v>
      </c>
      <c r="B103" s="32">
        <v>2703000</v>
      </c>
      <c r="C103" s="32" t="s">
        <v>100</v>
      </c>
      <c r="D103" s="30">
        <v>120455.82</v>
      </c>
      <c r="E103" s="34">
        <v>215.44</v>
      </c>
      <c r="F103" s="34">
        <v>4424.2299999999996</v>
      </c>
      <c r="G103" s="31">
        <f t="shared" si="5"/>
        <v>125095.49</v>
      </c>
      <c r="H103" s="38">
        <v>96</v>
      </c>
      <c r="I103" s="37">
        <f t="shared" si="8"/>
        <v>1303.08</v>
      </c>
      <c r="J103" s="41">
        <v>0</v>
      </c>
      <c r="K103" s="15">
        <f t="shared" si="6"/>
        <v>0</v>
      </c>
      <c r="L103" s="15"/>
      <c r="M103" s="15">
        <f t="shared" si="7"/>
        <v>0</v>
      </c>
      <c r="N103" s="16"/>
    </row>
    <row r="104" spans="1:14" x14ac:dyDescent="0.35">
      <c r="A104" s="25">
        <v>91</v>
      </c>
      <c r="B104" s="32">
        <v>2705000</v>
      </c>
      <c r="C104" s="32" t="s">
        <v>101</v>
      </c>
      <c r="D104" s="30">
        <v>820862.49</v>
      </c>
      <c r="E104" s="34">
        <v>1539.26</v>
      </c>
      <c r="F104" s="34">
        <v>29097.82</v>
      </c>
      <c r="G104" s="31">
        <f t="shared" si="5"/>
        <v>851499.57</v>
      </c>
      <c r="H104" s="38">
        <v>453</v>
      </c>
      <c r="I104" s="37">
        <f t="shared" si="8"/>
        <v>1879.69</v>
      </c>
      <c r="J104" s="41">
        <v>7</v>
      </c>
      <c r="K104" s="15">
        <f t="shared" si="6"/>
        <v>13157.83</v>
      </c>
      <c r="L104" s="15"/>
      <c r="M104" s="15">
        <f t="shared" si="7"/>
        <v>13157.83</v>
      </c>
      <c r="N104" s="16"/>
    </row>
    <row r="105" spans="1:14" x14ac:dyDescent="0.35">
      <c r="A105" s="25">
        <v>92</v>
      </c>
      <c r="B105" s="32">
        <v>2803000</v>
      </c>
      <c r="C105" s="32" t="s">
        <v>102</v>
      </c>
      <c r="D105" s="30">
        <v>153586.99</v>
      </c>
      <c r="E105" s="34">
        <v>286.14</v>
      </c>
      <c r="F105" s="34">
        <v>5457.92</v>
      </c>
      <c r="G105" s="31">
        <f t="shared" si="5"/>
        <v>159331.05000000002</v>
      </c>
      <c r="H105" s="38">
        <v>114</v>
      </c>
      <c r="I105" s="37">
        <f t="shared" si="8"/>
        <v>1397.64</v>
      </c>
      <c r="J105" s="41">
        <v>0</v>
      </c>
      <c r="K105" s="15">
        <f t="shared" si="6"/>
        <v>0</v>
      </c>
      <c r="L105" s="15"/>
      <c r="M105" s="15">
        <f t="shared" si="7"/>
        <v>0</v>
      </c>
      <c r="N105" s="16"/>
    </row>
    <row r="106" spans="1:14" x14ac:dyDescent="0.35">
      <c r="A106" s="25">
        <v>93</v>
      </c>
      <c r="B106" s="32">
        <v>2807000</v>
      </c>
      <c r="C106" s="32" t="s">
        <v>103</v>
      </c>
      <c r="D106" s="30">
        <v>722403.23</v>
      </c>
      <c r="E106" s="34">
        <v>1408.86</v>
      </c>
      <c r="F106" s="34">
        <v>27126.400000000001</v>
      </c>
      <c r="G106" s="31">
        <f t="shared" si="5"/>
        <v>750938.49</v>
      </c>
      <c r="H106" s="38">
        <v>592</v>
      </c>
      <c r="I106" s="37">
        <f t="shared" si="8"/>
        <v>1268.48</v>
      </c>
      <c r="J106" s="41">
        <v>4</v>
      </c>
      <c r="K106" s="15">
        <f t="shared" si="6"/>
        <v>5073.92</v>
      </c>
      <c r="L106" s="15"/>
      <c r="M106" s="15">
        <f t="shared" si="7"/>
        <v>5073.92</v>
      </c>
      <c r="N106" s="16"/>
    </row>
    <row r="107" spans="1:14" x14ac:dyDescent="0.35">
      <c r="A107" s="25">
        <v>94</v>
      </c>
      <c r="B107" s="32">
        <v>2808000</v>
      </c>
      <c r="C107" s="32" t="s">
        <v>104</v>
      </c>
      <c r="D107" s="30">
        <v>722454.29</v>
      </c>
      <c r="E107" s="34">
        <v>1290.31</v>
      </c>
      <c r="F107" s="34">
        <v>24996.66</v>
      </c>
      <c r="G107" s="31">
        <f t="shared" si="5"/>
        <v>748741.26000000013</v>
      </c>
      <c r="H107" s="38">
        <v>460</v>
      </c>
      <c r="I107" s="37">
        <f t="shared" si="8"/>
        <v>1627.7</v>
      </c>
      <c r="J107" s="41">
        <v>13</v>
      </c>
      <c r="K107" s="15">
        <f t="shared" si="6"/>
        <v>21160.100000000002</v>
      </c>
      <c r="L107" s="15"/>
      <c r="M107" s="15">
        <f t="shared" si="7"/>
        <v>21160.100000000002</v>
      </c>
      <c r="N107" s="16"/>
    </row>
    <row r="108" spans="1:14" x14ac:dyDescent="0.35">
      <c r="A108" s="25">
        <v>95</v>
      </c>
      <c r="B108" s="32">
        <v>2901000</v>
      </c>
      <c r="C108" s="32" t="s">
        <v>105</v>
      </c>
      <c r="D108" s="30">
        <v>131022.24</v>
      </c>
      <c r="E108" s="34">
        <v>183.44</v>
      </c>
      <c r="F108" s="34">
        <v>3438.19</v>
      </c>
      <c r="G108" s="31">
        <f t="shared" si="5"/>
        <v>134643.87</v>
      </c>
      <c r="H108" s="38">
        <v>79</v>
      </c>
      <c r="I108" s="37">
        <f t="shared" si="8"/>
        <v>1704.35</v>
      </c>
      <c r="J108" s="41">
        <v>0</v>
      </c>
      <c r="K108" s="15">
        <f t="shared" si="6"/>
        <v>0</v>
      </c>
      <c r="L108" s="15"/>
      <c r="M108" s="15">
        <f t="shared" si="7"/>
        <v>0</v>
      </c>
      <c r="N108" s="16"/>
    </row>
    <row r="109" spans="1:14" x14ac:dyDescent="0.35">
      <c r="A109" s="25">
        <v>96</v>
      </c>
      <c r="B109" s="32">
        <v>2903000</v>
      </c>
      <c r="C109" s="32" t="s">
        <v>106</v>
      </c>
      <c r="D109" s="30">
        <v>513464.5</v>
      </c>
      <c r="E109" s="34">
        <v>967.42</v>
      </c>
      <c r="F109" s="34">
        <v>17879.46</v>
      </c>
      <c r="G109" s="31">
        <f t="shared" si="5"/>
        <v>532311.38</v>
      </c>
      <c r="H109" s="38">
        <v>271</v>
      </c>
      <c r="I109" s="37">
        <f t="shared" si="8"/>
        <v>1964.25</v>
      </c>
      <c r="J109" s="41">
        <v>2</v>
      </c>
      <c r="K109" s="15">
        <f t="shared" si="6"/>
        <v>3928.5</v>
      </c>
      <c r="L109" s="15"/>
      <c r="M109" s="15">
        <f t="shared" si="7"/>
        <v>3928.5</v>
      </c>
      <c r="N109" s="16"/>
    </row>
    <row r="110" spans="1:14" x14ac:dyDescent="0.35">
      <c r="A110" s="25">
        <v>97</v>
      </c>
      <c r="B110" s="32">
        <v>2906000</v>
      </c>
      <c r="C110" s="32" t="s">
        <v>107</v>
      </c>
      <c r="D110" s="30">
        <v>107206.73</v>
      </c>
      <c r="E110" s="34">
        <v>206.95</v>
      </c>
      <c r="F110" s="34">
        <v>4227.18</v>
      </c>
      <c r="G110" s="31">
        <f t="shared" si="5"/>
        <v>111640.85999999999</v>
      </c>
      <c r="H110" s="38">
        <v>58</v>
      </c>
      <c r="I110" s="37">
        <f t="shared" si="8"/>
        <v>1924.84</v>
      </c>
      <c r="J110" s="41">
        <v>0</v>
      </c>
      <c r="K110" s="15">
        <f t="shared" si="6"/>
        <v>0</v>
      </c>
      <c r="L110" s="15"/>
      <c r="M110" s="15">
        <f t="shared" si="7"/>
        <v>0</v>
      </c>
      <c r="N110" s="16"/>
    </row>
    <row r="111" spans="1:14" x14ac:dyDescent="0.35">
      <c r="A111" s="25">
        <v>98</v>
      </c>
      <c r="B111" s="32">
        <v>3001000</v>
      </c>
      <c r="C111" s="32" t="s">
        <v>108</v>
      </c>
      <c r="D111" s="30">
        <v>205837.38</v>
      </c>
      <c r="E111" s="34">
        <v>385.38</v>
      </c>
      <c r="F111" s="34">
        <v>7333.24</v>
      </c>
      <c r="G111" s="31">
        <f t="shared" si="5"/>
        <v>213556</v>
      </c>
      <c r="H111" s="38">
        <v>133</v>
      </c>
      <c r="I111" s="37">
        <f t="shared" si="8"/>
        <v>1605.68</v>
      </c>
      <c r="J111" s="41">
        <v>0</v>
      </c>
      <c r="K111" s="15">
        <f t="shared" si="6"/>
        <v>0</v>
      </c>
      <c r="L111" s="15"/>
      <c r="M111" s="15">
        <f t="shared" si="7"/>
        <v>0</v>
      </c>
      <c r="N111" s="16"/>
    </row>
    <row r="112" spans="1:14" x14ac:dyDescent="0.35">
      <c r="A112" s="25">
        <v>99</v>
      </c>
      <c r="B112" s="32">
        <v>3002000</v>
      </c>
      <c r="C112" s="32" t="s">
        <v>109</v>
      </c>
      <c r="D112" s="30">
        <v>236225.18</v>
      </c>
      <c r="E112" s="34">
        <v>387.94</v>
      </c>
      <c r="F112" s="34">
        <v>7638.65</v>
      </c>
      <c r="G112" s="31">
        <f t="shared" si="5"/>
        <v>244251.77</v>
      </c>
      <c r="H112" s="38">
        <v>134</v>
      </c>
      <c r="I112" s="37">
        <f t="shared" si="8"/>
        <v>1822.77</v>
      </c>
      <c r="J112" s="41">
        <v>1</v>
      </c>
      <c r="K112" s="15">
        <f t="shared" si="6"/>
        <v>1822.77</v>
      </c>
      <c r="L112" s="15"/>
      <c r="M112" s="15">
        <f t="shared" si="7"/>
        <v>1822.77</v>
      </c>
      <c r="N112" s="16"/>
    </row>
    <row r="113" spans="1:14" x14ac:dyDescent="0.35">
      <c r="A113" s="25">
        <v>100</v>
      </c>
      <c r="B113" s="32">
        <v>3003000</v>
      </c>
      <c r="C113" s="32" t="s">
        <v>110</v>
      </c>
      <c r="D113" s="30">
        <v>155917.32999999999</v>
      </c>
      <c r="E113" s="34">
        <v>259.41000000000003</v>
      </c>
      <c r="F113" s="34">
        <v>5025.5</v>
      </c>
      <c r="G113" s="31">
        <f t="shared" si="5"/>
        <v>161202.23999999999</v>
      </c>
      <c r="H113" s="38">
        <v>85</v>
      </c>
      <c r="I113" s="37">
        <f t="shared" si="8"/>
        <v>1896.5</v>
      </c>
      <c r="J113" s="41">
        <v>3</v>
      </c>
      <c r="K113" s="15">
        <f t="shared" si="6"/>
        <v>5689.5</v>
      </c>
      <c r="L113" s="15"/>
      <c r="M113" s="15">
        <f t="shared" si="7"/>
        <v>5689.5</v>
      </c>
      <c r="N113" s="16"/>
    </row>
    <row r="114" spans="1:14" x14ac:dyDescent="0.35">
      <c r="A114" s="25">
        <v>101</v>
      </c>
      <c r="B114" s="32">
        <v>3004000</v>
      </c>
      <c r="C114" s="32" t="s">
        <v>111</v>
      </c>
      <c r="D114" s="30">
        <v>480070.65</v>
      </c>
      <c r="E114" s="34">
        <v>858.77</v>
      </c>
      <c r="F114" s="34">
        <v>15694.4</v>
      </c>
      <c r="G114" s="31">
        <f t="shared" si="5"/>
        <v>496623.82000000007</v>
      </c>
      <c r="H114" s="38">
        <v>326</v>
      </c>
      <c r="I114" s="37">
        <f t="shared" si="8"/>
        <v>1523.39</v>
      </c>
      <c r="J114" s="41">
        <v>6</v>
      </c>
      <c r="K114" s="15">
        <f t="shared" si="6"/>
        <v>9140.34</v>
      </c>
      <c r="L114" s="15"/>
      <c r="M114" s="15">
        <f t="shared" si="7"/>
        <v>9140.34</v>
      </c>
      <c r="N114" s="16"/>
    </row>
    <row r="115" spans="1:14" x14ac:dyDescent="0.35">
      <c r="A115" s="25">
        <v>102</v>
      </c>
      <c r="B115" s="32">
        <v>3005000</v>
      </c>
      <c r="C115" s="32" t="s">
        <v>112</v>
      </c>
      <c r="D115" s="30">
        <v>94478.74</v>
      </c>
      <c r="E115" s="34">
        <v>183.24</v>
      </c>
      <c r="F115" s="34">
        <v>3470.25</v>
      </c>
      <c r="G115" s="31">
        <f t="shared" si="5"/>
        <v>98132.23000000001</v>
      </c>
      <c r="H115" s="38">
        <v>59</v>
      </c>
      <c r="I115" s="37">
        <f t="shared" si="8"/>
        <v>1663.26</v>
      </c>
      <c r="J115" s="41">
        <v>1</v>
      </c>
      <c r="K115" s="15">
        <f t="shared" si="6"/>
        <v>1663.26</v>
      </c>
      <c r="L115" s="15"/>
      <c r="M115" s="15">
        <f t="shared" si="7"/>
        <v>1663.26</v>
      </c>
      <c r="N115" s="16"/>
    </row>
    <row r="116" spans="1:14" x14ac:dyDescent="0.35">
      <c r="A116" s="25">
        <v>103</v>
      </c>
      <c r="B116" s="32">
        <v>3102000</v>
      </c>
      <c r="C116" s="32" t="s">
        <v>113</v>
      </c>
      <c r="D116" s="30">
        <v>104454.64</v>
      </c>
      <c r="E116" s="34">
        <v>224.9</v>
      </c>
      <c r="F116" s="34">
        <v>4141.5600000000004</v>
      </c>
      <c r="G116" s="31">
        <f t="shared" si="5"/>
        <v>108821.09999999999</v>
      </c>
      <c r="H116" s="38">
        <v>77</v>
      </c>
      <c r="I116" s="37">
        <f t="shared" si="8"/>
        <v>1413.26</v>
      </c>
      <c r="J116" s="41">
        <v>0</v>
      </c>
      <c r="K116" s="15">
        <f t="shared" si="6"/>
        <v>0</v>
      </c>
      <c r="L116" s="15"/>
      <c r="M116" s="15">
        <f t="shared" si="7"/>
        <v>0</v>
      </c>
      <c r="N116" s="16"/>
    </row>
    <row r="117" spans="1:14" x14ac:dyDescent="0.35">
      <c r="A117" s="25">
        <v>104</v>
      </c>
      <c r="B117" s="32">
        <v>3104000</v>
      </c>
      <c r="C117" s="32" t="s">
        <v>114</v>
      </c>
      <c r="D117" s="30">
        <v>117806.37</v>
      </c>
      <c r="E117" s="34">
        <v>171.78</v>
      </c>
      <c r="F117" s="34">
        <v>3517.11</v>
      </c>
      <c r="G117" s="31">
        <f t="shared" si="5"/>
        <v>121495.26</v>
      </c>
      <c r="H117" s="38">
        <v>63</v>
      </c>
      <c r="I117" s="37">
        <f t="shared" si="8"/>
        <v>1928.5</v>
      </c>
      <c r="J117" s="41">
        <v>2</v>
      </c>
      <c r="K117" s="15">
        <f t="shared" si="6"/>
        <v>3857</v>
      </c>
      <c r="L117" s="15"/>
      <c r="M117" s="15">
        <f t="shared" si="7"/>
        <v>3857</v>
      </c>
      <c r="N117" s="16"/>
    </row>
    <row r="118" spans="1:14" x14ac:dyDescent="0.35">
      <c r="A118" s="25">
        <v>105</v>
      </c>
      <c r="B118" s="32">
        <v>3105000</v>
      </c>
      <c r="C118" s="32" t="s">
        <v>115</v>
      </c>
      <c r="D118" s="30">
        <v>386216.18</v>
      </c>
      <c r="E118" s="34">
        <v>757.93</v>
      </c>
      <c r="F118" s="34">
        <v>14558.7</v>
      </c>
      <c r="G118" s="31">
        <f t="shared" si="5"/>
        <v>401532.81</v>
      </c>
      <c r="H118" s="38">
        <v>261</v>
      </c>
      <c r="I118" s="37">
        <f t="shared" si="8"/>
        <v>1538.44</v>
      </c>
      <c r="J118" s="41">
        <v>2</v>
      </c>
      <c r="K118" s="15">
        <f t="shared" si="6"/>
        <v>3076.88</v>
      </c>
      <c r="L118" s="15"/>
      <c r="M118" s="15">
        <f t="shared" si="7"/>
        <v>3076.88</v>
      </c>
      <c r="N118" s="16"/>
    </row>
    <row r="119" spans="1:14" x14ac:dyDescent="0.35">
      <c r="A119" s="25">
        <v>106</v>
      </c>
      <c r="B119" s="32">
        <v>3201000</v>
      </c>
      <c r="C119" s="32" t="s">
        <v>116</v>
      </c>
      <c r="D119" s="30">
        <v>710550.92</v>
      </c>
      <c r="E119" s="34">
        <v>1134.1400000000001</v>
      </c>
      <c r="F119" s="34">
        <v>22447.27</v>
      </c>
      <c r="G119" s="31">
        <f t="shared" si="5"/>
        <v>734132.33000000007</v>
      </c>
      <c r="H119" s="38">
        <v>392</v>
      </c>
      <c r="I119" s="37">
        <f t="shared" si="8"/>
        <v>1872.79</v>
      </c>
      <c r="J119" s="41">
        <v>2</v>
      </c>
      <c r="K119" s="15">
        <f t="shared" si="6"/>
        <v>3745.58</v>
      </c>
      <c r="L119" s="15"/>
      <c r="M119" s="15">
        <f t="shared" si="7"/>
        <v>3745.58</v>
      </c>
      <c r="N119" s="16"/>
    </row>
    <row r="120" spans="1:14" x14ac:dyDescent="0.35">
      <c r="A120" s="25">
        <v>107</v>
      </c>
      <c r="B120" s="32">
        <v>3209000</v>
      </c>
      <c r="C120" s="32" t="s">
        <v>268</v>
      </c>
      <c r="D120" s="30">
        <v>358826.66</v>
      </c>
      <c r="E120" s="34">
        <v>666.86</v>
      </c>
      <c r="F120" s="34">
        <v>13699.32</v>
      </c>
      <c r="G120" s="31">
        <f t="shared" si="5"/>
        <v>373192.83999999997</v>
      </c>
      <c r="H120" s="38">
        <v>296</v>
      </c>
      <c r="I120" s="37">
        <f t="shared" si="8"/>
        <v>1260.79</v>
      </c>
      <c r="J120" s="41">
        <v>4</v>
      </c>
      <c r="K120" s="15">
        <f t="shared" si="6"/>
        <v>5043.16</v>
      </c>
      <c r="L120" s="15"/>
      <c r="M120" s="15">
        <f t="shared" si="7"/>
        <v>5043.16</v>
      </c>
      <c r="N120" s="16"/>
    </row>
    <row r="121" spans="1:14" x14ac:dyDescent="0.35">
      <c r="A121" s="25">
        <v>108</v>
      </c>
      <c r="B121" s="32">
        <v>3211000</v>
      </c>
      <c r="C121" s="32" t="s">
        <v>117</v>
      </c>
      <c r="D121" s="30">
        <v>130461.62</v>
      </c>
      <c r="E121" s="34">
        <v>210.83</v>
      </c>
      <c r="F121" s="34">
        <v>3899.15</v>
      </c>
      <c r="G121" s="31">
        <f t="shared" si="5"/>
        <v>134571.6</v>
      </c>
      <c r="H121" s="38">
        <v>73</v>
      </c>
      <c r="I121" s="37">
        <f t="shared" si="8"/>
        <v>1843.45</v>
      </c>
      <c r="J121" s="41">
        <v>2</v>
      </c>
      <c r="K121" s="15">
        <f t="shared" si="6"/>
        <v>3686.9</v>
      </c>
      <c r="L121" s="15"/>
      <c r="M121" s="15">
        <f t="shared" si="7"/>
        <v>3686.9</v>
      </c>
      <c r="N121" s="16"/>
    </row>
    <row r="122" spans="1:14" x14ac:dyDescent="0.35">
      <c r="A122" s="25">
        <v>109</v>
      </c>
      <c r="B122" s="32">
        <v>3212000</v>
      </c>
      <c r="C122" s="32" t="s">
        <v>118</v>
      </c>
      <c r="D122" s="30">
        <v>193674.57</v>
      </c>
      <c r="E122" s="34">
        <v>300.52999999999997</v>
      </c>
      <c r="F122" s="34">
        <v>5540.24</v>
      </c>
      <c r="G122" s="31">
        <f t="shared" si="5"/>
        <v>199515.34</v>
      </c>
      <c r="H122" s="38">
        <v>115</v>
      </c>
      <c r="I122" s="37">
        <f t="shared" si="8"/>
        <v>1734.92</v>
      </c>
      <c r="J122" s="41">
        <v>1</v>
      </c>
      <c r="K122" s="15">
        <f t="shared" si="6"/>
        <v>1734.92</v>
      </c>
      <c r="L122" s="15"/>
      <c r="M122" s="15">
        <f t="shared" si="7"/>
        <v>1734.92</v>
      </c>
      <c r="N122" s="16"/>
    </row>
    <row r="123" spans="1:14" x14ac:dyDescent="0.35">
      <c r="A123" s="25">
        <v>110</v>
      </c>
      <c r="B123" s="32">
        <v>3301000</v>
      </c>
      <c r="C123" s="32" t="s">
        <v>119</v>
      </c>
      <c r="D123" s="30">
        <v>106049.83</v>
      </c>
      <c r="E123" s="34">
        <v>164.96</v>
      </c>
      <c r="F123" s="34">
        <v>3017.94</v>
      </c>
      <c r="G123" s="31">
        <f t="shared" si="5"/>
        <v>109232.73000000001</v>
      </c>
      <c r="H123" s="38">
        <v>48</v>
      </c>
      <c r="I123" s="37">
        <f t="shared" si="8"/>
        <v>2275.6799999999998</v>
      </c>
      <c r="J123" s="41">
        <v>0</v>
      </c>
      <c r="K123" s="15">
        <f t="shared" si="6"/>
        <v>0</v>
      </c>
      <c r="L123" s="15"/>
      <c r="M123" s="15">
        <f t="shared" si="7"/>
        <v>0</v>
      </c>
      <c r="N123" s="16"/>
    </row>
    <row r="124" spans="1:14" x14ac:dyDescent="0.35">
      <c r="A124" s="25">
        <v>111</v>
      </c>
      <c r="B124" s="32">
        <v>3302000</v>
      </c>
      <c r="C124" s="32" t="s">
        <v>120</v>
      </c>
      <c r="D124" s="30">
        <v>184608.02</v>
      </c>
      <c r="E124" s="34">
        <v>326.01</v>
      </c>
      <c r="F124" s="34">
        <v>6199.15</v>
      </c>
      <c r="G124" s="31">
        <f t="shared" si="5"/>
        <v>191133.18</v>
      </c>
      <c r="H124" s="38">
        <v>122</v>
      </c>
      <c r="I124" s="37">
        <f t="shared" si="8"/>
        <v>1566.67</v>
      </c>
      <c r="J124" s="41">
        <v>1</v>
      </c>
      <c r="K124" s="15">
        <f t="shared" si="6"/>
        <v>1566.67</v>
      </c>
      <c r="L124" s="15"/>
      <c r="M124" s="15">
        <f t="shared" si="7"/>
        <v>1566.67</v>
      </c>
      <c r="N124" s="16"/>
    </row>
    <row r="125" spans="1:14" x14ac:dyDescent="0.35">
      <c r="A125" s="25">
        <v>112</v>
      </c>
      <c r="B125" s="32">
        <v>3306000</v>
      </c>
      <c r="C125" s="32" t="s">
        <v>121</v>
      </c>
      <c r="D125" s="30">
        <v>112504.32000000001</v>
      </c>
      <c r="E125" s="34">
        <v>205.54</v>
      </c>
      <c r="F125" s="34">
        <v>3496.07</v>
      </c>
      <c r="G125" s="31">
        <f t="shared" si="5"/>
        <v>116205.93000000001</v>
      </c>
      <c r="H125" s="38">
        <v>75</v>
      </c>
      <c r="I125" s="37">
        <f t="shared" si="8"/>
        <v>1549.41</v>
      </c>
      <c r="J125" s="41">
        <v>0</v>
      </c>
      <c r="K125" s="15">
        <f t="shared" si="6"/>
        <v>0</v>
      </c>
      <c r="L125" s="15"/>
      <c r="M125" s="15">
        <f t="shared" si="7"/>
        <v>0</v>
      </c>
      <c r="N125" s="16"/>
    </row>
    <row r="126" spans="1:14" x14ac:dyDescent="0.35">
      <c r="A126" s="25">
        <v>113</v>
      </c>
      <c r="B126" s="32">
        <v>3403000</v>
      </c>
      <c r="C126" s="32" t="s">
        <v>122</v>
      </c>
      <c r="D126" s="30">
        <v>328382.96000000002</v>
      </c>
      <c r="E126" s="34">
        <v>490.92</v>
      </c>
      <c r="F126" s="34">
        <v>8873.27</v>
      </c>
      <c r="G126" s="31">
        <f t="shared" si="5"/>
        <v>337747.15</v>
      </c>
      <c r="H126" s="38">
        <v>235</v>
      </c>
      <c r="I126" s="37">
        <f t="shared" si="8"/>
        <v>1437.22</v>
      </c>
      <c r="J126" s="41">
        <v>1</v>
      </c>
      <c r="K126" s="15">
        <f t="shared" si="6"/>
        <v>1437.22</v>
      </c>
      <c r="L126" s="15"/>
      <c r="M126" s="15">
        <f t="shared" si="7"/>
        <v>1437.22</v>
      </c>
      <c r="N126" s="16"/>
    </row>
    <row r="127" spans="1:14" x14ac:dyDescent="0.35">
      <c r="A127" s="25">
        <v>114</v>
      </c>
      <c r="B127" s="32">
        <v>3405000</v>
      </c>
      <c r="C127" s="32" t="s">
        <v>123</v>
      </c>
      <c r="D127" s="30">
        <v>189888.21</v>
      </c>
      <c r="E127" s="34">
        <v>353.42</v>
      </c>
      <c r="F127" s="34">
        <v>6717.99</v>
      </c>
      <c r="G127" s="31">
        <f t="shared" si="5"/>
        <v>196959.62</v>
      </c>
      <c r="H127" s="38">
        <v>122</v>
      </c>
      <c r="I127" s="37">
        <f t="shared" si="8"/>
        <v>1614.42</v>
      </c>
      <c r="J127" s="41">
        <v>0</v>
      </c>
      <c r="K127" s="15">
        <f t="shared" si="6"/>
        <v>0</v>
      </c>
      <c r="L127" s="15"/>
      <c r="M127" s="15">
        <f t="shared" si="7"/>
        <v>0</v>
      </c>
      <c r="N127" s="16"/>
    </row>
    <row r="128" spans="1:14" x14ac:dyDescent="0.35">
      <c r="A128" s="25">
        <v>115</v>
      </c>
      <c r="B128" s="32">
        <v>3502000</v>
      </c>
      <c r="C128" s="32" t="s">
        <v>124</v>
      </c>
      <c r="D128" s="30">
        <v>295745.56</v>
      </c>
      <c r="E128" s="34">
        <v>538.44000000000005</v>
      </c>
      <c r="F128" s="34">
        <v>8547.9599999999991</v>
      </c>
      <c r="G128" s="31">
        <f t="shared" si="5"/>
        <v>304831.96000000002</v>
      </c>
      <c r="H128" s="38">
        <v>130</v>
      </c>
      <c r="I128" s="37">
        <f t="shared" si="8"/>
        <v>2344.86</v>
      </c>
      <c r="J128" s="41">
        <v>0</v>
      </c>
      <c r="K128" s="15">
        <f t="shared" si="6"/>
        <v>0</v>
      </c>
      <c r="L128" s="15"/>
      <c r="M128" s="15">
        <f t="shared" si="7"/>
        <v>0</v>
      </c>
      <c r="N128" s="16"/>
    </row>
    <row r="129" spans="1:14" x14ac:dyDescent="0.35">
      <c r="A129" s="25">
        <v>116</v>
      </c>
      <c r="B129" s="32">
        <v>3505000</v>
      </c>
      <c r="C129" s="32" t="s">
        <v>125</v>
      </c>
      <c r="D129" s="30">
        <v>989573.22</v>
      </c>
      <c r="E129" s="34">
        <v>1797.42</v>
      </c>
      <c r="F129" s="34">
        <v>32095.71</v>
      </c>
      <c r="G129" s="31">
        <f t="shared" si="5"/>
        <v>1023466.35</v>
      </c>
      <c r="H129" s="38">
        <v>492</v>
      </c>
      <c r="I129" s="37">
        <f t="shared" si="8"/>
        <v>2080.2199999999998</v>
      </c>
      <c r="J129" s="41">
        <v>0</v>
      </c>
      <c r="K129" s="15">
        <f t="shared" si="6"/>
        <v>0</v>
      </c>
      <c r="L129" s="15"/>
      <c r="M129" s="15">
        <f t="shared" si="7"/>
        <v>0</v>
      </c>
      <c r="N129" s="16"/>
    </row>
    <row r="130" spans="1:14" x14ac:dyDescent="0.35">
      <c r="A130" s="25">
        <v>117</v>
      </c>
      <c r="B130" s="32">
        <v>3509000</v>
      </c>
      <c r="C130" s="32" t="s">
        <v>126</v>
      </c>
      <c r="D130" s="30">
        <v>551893.65</v>
      </c>
      <c r="E130" s="34">
        <v>1078.4000000000001</v>
      </c>
      <c r="F130" s="34">
        <v>20962.900000000001</v>
      </c>
      <c r="G130" s="31">
        <f t="shared" si="5"/>
        <v>573934.95000000007</v>
      </c>
      <c r="H130" s="38">
        <v>237</v>
      </c>
      <c r="I130" s="37">
        <f t="shared" si="8"/>
        <v>2421.67</v>
      </c>
      <c r="J130" s="41">
        <v>0</v>
      </c>
      <c r="K130" s="15">
        <f t="shared" si="6"/>
        <v>0</v>
      </c>
      <c r="L130" s="15"/>
      <c r="M130" s="15">
        <f t="shared" si="7"/>
        <v>0</v>
      </c>
      <c r="N130" s="16"/>
    </row>
    <row r="131" spans="1:14" x14ac:dyDescent="0.35">
      <c r="A131" s="25">
        <v>118</v>
      </c>
      <c r="B131" s="32">
        <v>3510000</v>
      </c>
      <c r="C131" s="32" t="s">
        <v>127</v>
      </c>
      <c r="D131" s="30">
        <v>564701.41</v>
      </c>
      <c r="E131" s="34">
        <v>1027.7</v>
      </c>
      <c r="F131" s="34">
        <v>21004.13</v>
      </c>
      <c r="G131" s="31">
        <f t="shared" si="5"/>
        <v>586733.24</v>
      </c>
      <c r="H131" s="38">
        <v>360</v>
      </c>
      <c r="I131" s="37">
        <f t="shared" si="8"/>
        <v>1629.81</v>
      </c>
      <c r="J131" s="41">
        <v>2</v>
      </c>
      <c r="K131" s="15">
        <f t="shared" si="6"/>
        <v>3259.62</v>
      </c>
      <c r="L131" s="15"/>
      <c r="M131" s="15">
        <f t="shared" si="7"/>
        <v>3259.62</v>
      </c>
      <c r="N131" s="16"/>
    </row>
    <row r="132" spans="1:14" x14ac:dyDescent="0.35">
      <c r="A132" s="25">
        <v>119</v>
      </c>
      <c r="B132" s="32">
        <v>3541700</v>
      </c>
      <c r="C132" s="32" t="s">
        <v>128</v>
      </c>
      <c r="D132" s="30">
        <v>77654.77</v>
      </c>
      <c r="E132" s="34">
        <v>138.19999999999999</v>
      </c>
      <c r="F132" s="34">
        <v>2608.33</v>
      </c>
      <c r="G132" s="31">
        <f t="shared" si="5"/>
        <v>80401.3</v>
      </c>
      <c r="H132" s="38">
        <v>19</v>
      </c>
      <c r="I132" s="37">
        <f t="shared" si="8"/>
        <v>4231.6499999999996</v>
      </c>
      <c r="J132" s="42">
        <v>0</v>
      </c>
      <c r="K132" s="15">
        <f t="shared" si="6"/>
        <v>0</v>
      </c>
      <c r="L132" s="15"/>
      <c r="M132" s="15">
        <f t="shared" si="7"/>
        <v>0</v>
      </c>
      <c r="N132" s="16"/>
    </row>
    <row r="133" spans="1:14" ht="16" customHeight="1" x14ac:dyDescent="0.35">
      <c r="A133" s="25">
        <v>120</v>
      </c>
      <c r="B133" s="45">
        <v>3543700</v>
      </c>
      <c r="C133" s="46" t="s">
        <v>260</v>
      </c>
      <c r="D133" s="33">
        <v>28297.3</v>
      </c>
      <c r="E133" s="35">
        <v>0</v>
      </c>
      <c r="F133" s="35">
        <v>635.72</v>
      </c>
      <c r="G133" s="44">
        <f t="shared" ref="G133:G134" si="9">SUM(D133:F133)</f>
        <v>28933.02</v>
      </c>
      <c r="H133" s="38">
        <v>0</v>
      </c>
      <c r="I133" s="37"/>
      <c r="J133" s="42">
        <v>0</v>
      </c>
      <c r="K133" s="15"/>
      <c r="L133" s="15"/>
      <c r="M133" s="15"/>
      <c r="N133" s="16"/>
    </row>
    <row r="134" spans="1:14" ht="13" customHeight="1" x14ac:dyDescent="0.35">
      <c r="A134" s="25">
        <v>121</v>
      </c>
      <c r="B134" s="45">
        <v>3544700</v>
      </c>
      <c r="C134" s="47" t="s">
        <v>261</v>
      </c>
      <c r="D134" s="33">
        <v>24305.18</v>
      </c>
      <c r="E134" s="35">
        <v>0</v>
      </c>
      <c r="F134" s="35">
        <v>929.65</v>
      </c>
      <c r="G134" s="44">
        <f t="shared" si="9"/>
        <v>25234.83</v>
      </c>
      <c r="H134" s="38">
        <v>0</v>
      </c>
      <c r="I134" s="37"/>
      <c r="J134" s="42">
        <v>0</v>
      </c>
      <c r="K134" s="15"/>
      <c r="L134" s="15"/>
      <c r="M134" s="15"/>
      <c r="N134" s="16"/>
    </row>
    <row r="135" spans="1:14" x14ac:dyDescent="0.35">
      <c r="A135" s="25">
        <v>122</v>
      </c>
      <c r="B135" s="43">
        <v>3599000</v>
      </c>
      <c r="C135" s="43" t="s">
        <v>129</v>
      </c>
      <c r="D135" s="33">
        <v>23160.5</v>
      </c>
      <c r="E135" s="35">
        <v>18.72</v>
      </c>
      <c r="F135" s="35">
        <v>475.85</v>
      </c>
      <c r="G135" s="44">
        <f t="shared" si="5"/>
        <v>23655.07</v>
      </c>
      <c r="H135" s="38">
        <v>11</v>
      </c>
      <c r="I135" s="37">
        <f t="shared" si="8"/>
        <v>2150.46</v>
      </c>
      <c r="J135" s="42">
        <v>0</v>
      </c>
      <c r="K135" s="15">
        <f t="shared" si="6"/>
        <v>0</v>
      </c>
      <c r="L135" s="15"/>
      <c r="M135" s="15">
        <f t="shared" si="7"/>
        <v>0</v>
      </c>
      <c r="N135" s="16"/>
    </row>
    <row r="136" spans="1:14" x14ac:dyDescent="0.35">
      <c r="A136" s="25">
        <v>123</v>
      </c>
      <c r="B136" s="43">
        <v>3601000</v>
      </c>
      <c r="C136" s="43" t="s">
        <v>130</v>
      </c>
      <c r="D136" s="33">
        <v>505320.2</v>
      </c>
      <c r="E136" s="35">
        <v>1004.25</v>
      </c>
      <c r="F136" s="35">
        <v>19411.72</v>
      </c>
      <c r="G136" s="44">
        <f t="shared" si="5"/>
        <v>525736.17000000004</v>
      </c>
      <c r="H136" s="38">
        <v>322</v>
      </c>
      <c r="I136" s="37">
        <f t="shared" si="8"/>
        <v>1632.72</v>
      </c>
      <c r="J136" s="42">
        <v>0</v>
      </c>
      <c r="K136" s="15">
        <f t="shared" si="6"/>
        <v>0</v>
      </c>
      <c r="L136" s="15"/>
      <c r="M136" s="15">
        <f t="shared" si="7"/>
        <v>0</v>
      </c>
      <c r="N136" s="16"/>
    </row>
    <row r="137" spans="1:14" x14ac:dyDescent="0.35">
      <c r="A137" s="25">
        <v>124</v>
      </c>
      <c r="B137" s="43">
        <v>3604000</v>
      </c>
      <c r="C137" s="43" t="s">
        <v>131</v>
      </c>
      <c r="D137" s="33">
        <v>251742.66</v>
      </c>
      <c r="E137" s="35">
        <v>501.24</v>
      </c>
      <c r="F137" s="35">
        <v>9965.61</v>
      </c>
      <c r="G137" s="44">
        <f t="shared" si="5"/>
        <v>262209.51</v>
      </c>
      <c r="H137" s="38">
        <v>209</v>
      </c>
      <c r="I137" s="37">
        <f t="shared" si="8"/>
        <v>1254.5899999999999</v>
      </c>
      <c r="J137" s="41">
        <v>0</v>
      </c>
      <c r="K137" s="15">
        <f t="shared" si="6"/>
        <v>0</v>
      </c>
      <c r="L137" s="15"/>
      <c r="M137" s="15">
        <f t="shared" si="7"/>
        <v>0</v>
      </c>
      <c r="N137" s="16"/>
    </row>
    <row r="138" spans="1:14" x14ac:dyDescent="0.35">
      <c r="A138" s="25">
        <v>125</v>
      </c>
      <c r="B138" s="43">
        <v>3606000</v>
      </c>
      <c r="C138" s="43" t="s">
        <v>132</v>
      </c>
      <c r="D138" s="33">
        <v>155514.66</v>
      </c>
      <c r="E138" s="35">
        <v>261.17</v>
      </c>
      <c r="F138" s="35">
        <v>4961.03</v>
      </c>
      <c r="G138" s="44">
        <f t="shared" si="5"/>
        <v>160736.86000000002</v>
      </c>
      <c r="H138" s="38">
        <v>129</v>
      </c>
      <c r="I138" s="37">
        <f t="shared" si="8"/>
        <v>1246.02</v>
      </c>
      <c r="J138" s="41">
        <v>0</v>
      </c>
      <c r="K138" s="15">
        <f t="shared" si="6"/>
        <v>0</v>
      </c>
      <c r="L138" s="15"/>
      <c r="M138" s="15">
        <f t="shared" si="7"/>
        <v>0</v>
      </c>
      <c r="N138" s="16"/>
    </row>
    <row r="139" spans="1:14" x14ac:dyDescent="0.35">
      <c r="A139" s="25">
        <v>126</v>
      </c>
      <c r="B139" s="43">
        <v>3704000</v>
      </c>
      <c r="C139" s="43" t="s">
        <v>133</v>
      </c>
      <c r="D139" s="33">
        <v>184487.56</v>
      </c>
      <c r="E139" s="35">
        <v>259.23</v>
      </c>
      <c r="F139" s="35">
        <v>5027.33</v>
      </c>
      <c r="G139" s="44">
        <f t="shared" si="5"/>
        <v>189774.12</v>
      </c>
      <c r="H139" s="38">
        <v>60</v>
      </c>
      <c r="I139" s="37">
        <f t="shared" si="8"/>
        <v>3162.9</v>
      </c>
      <c r="J139" s="41">
        <v>0</v>
      </c>
      <c r="K139" s="15">
        <f t="shared" si="6"/>
        <v>0</v>
      </c>
      <c r="L139" s="15"/>
      <c r="M139" s="15">
        <f t="shared" si="7"/>
        <v>0</v>
      </c>
      <c r="N139" s="16"/>
    </row>
    <row r="140" spans="1:14" x14ac:dyDescent="0.35">
      <c r="A140" s="25">
        <v>127</v>
      </c>
      <c r="B140" s="43">
        <v>3804000</v>
      </c>
      <c r="C140" s="43" t="s">
        <v>134</v>
      </c>
      <c r="D140" s="33">
        <v>222504.53</v>
      </c>
      <c r="E140" s="35">
        <v>338.75</v>
      </c>
      <c r="F140" s="35">
        <v>6404.4</v>
      </c>
      <c r="G140" s="44">
        <f t="shared" si="5"/>
        <v>229247.68</v>
      </c>
      <c r="H140" s="38">
        <v>135</v>
      </c>
      <c r="I140" s="37">
        <f t="shared" si="8"/>
        <v>1698.13</v>
      </c>
      <c r="J140" s="41">
        <v>1</v>
      </c>
      <c r="K140" s="15">
        <f t="shared" si="6"/>
        <v>1698.13</v>
      </c>
      <c r="L140" s="15"/>
      <c r="M140" s="15">
        <f t="shared" si="7"/>
        <v>1698.13</v>
      </c>
      <c r="N140" s="16"/>
    </row>
    <row r="141" spans="1:14" x14ac:dyDescent="0.35">
      <c r="A141" s="25">
        <v>128</v>
      </c>
      <c r="B141" s="43">
        <v>3806000</v>
      </c>
      <c r="C141" s="43" t="s">
        <v>135</v>
      </c>
      <c r="D141" s="33">
        <v>166592.49</v>
      </c>
      <c r="E141" s="35">
        <v>270.82</v>
      </c>
      <c r="F141" s="35">
        <v>5289.41</v>
      </c>
      <c r="G141" s="44">
        <f t="shared" si="5"/>
        <v>172152.72</v>
      </c>
      <c r="H141" s="38">
        <v>93</v>
      </c>
      <c r="I141" s="37">
        <f t="shared" si="8"/>
        <v>1851.1</v>
      </c>
      <c r="J141" s="41">
        <v>1</v>
      </c>
      <c r="K141" s="15">
        <f t="shared" si="6"/>
        <v>1851.1</v>
      </c>
      <c r="L141" s="15"/>
      <c r="M141" s="15">
        <f t="shared" si="7"/>
        <v>1851.1</v>
      </c>
      <c r="N141" s="16"/>
    </row>
    <row r="142" spans="1:14" x14ac:dyDescent="0.35">
      <c r="A142" s="25">
        <v>129</v>
      </c>
      <c r="B142" s="43">
        <v>3809000</v>
      </c>
      <c r="C142" s="43" t="s">
        <v>136</v>
      </c>
      <c r="D142" s="33">
        <v>105307.15</v>
      </c>
      <c r="E142" s="35">
        <v>152.88</v>
      </c>
      <c r="F142" s="35">
        <v>2982.69</v>
      </c>
      <c r="G142" s="44">
        <f t="shared" si="5"/>
        <v>108442.72</v>
      </c>
      <c r="H142" s="38">
        <v>74</v>
      </c>
      <c r="I142" s="37">
        <f t="shared" si="8"/>
        <v>1465.44</v>
      </c>
      <c r="J142" s="41">
        <v>1</v>
      </c>
      <c r="K142" s="15">
        <f t="shared" si="6"/>
        <v>1465.44</v>
      </c>
      <c r="L142" s="15"/>
      <c r="M142" s="15">
        <f t="shared" si="7"/>
        <v>1465.44</v>
      </c>
      <c r="N142" s="16"/>
    </row>
    <row r="143" spans="1:14" x14ac:dyDescent="0.35">
      <c r="A143" s="25">
        <v>130</v>
      </c>
      <c r="B143" s="43">
        <v>3810000</v>
      </c>
      <c r="C143" s="43" t="s">
        <v>137</v>
      </c>
      <c r="D143" s="33">
        <v>241022.88</v>
      </c>
      <c r="E143" s="35">
        <v>362.5</v>
      </c>
      <c r="F143" s="35">
        <v>6902.65</v>
      </c>
      <c r="G143" s="44">
        <f t="shared" ref="G143:G206" si="10">SUM(D143:F143)</f>
        <v>248288.03</v>
      </c>
      <c r="H143" s="38">
        <v>154</v>
      </c>
      <c r="I143" s="37">
        <f t="shared" si="8"/>
        <v>1612.26</v>
      </c>
      <c r="J143" s="41">
        <v>0</v>
      </c>
      <c r="K143" s="15">
        <f t="shared" ref="K143:K206" si="11">I143*J143</f>
        <v>0</v>
      </c>
      <c r="L143" s="15"/>
      <c r="M143" s="15">
        <f t="shared" ref="M143:M206" si="12">K143-L143</f>
        <v>0</v>
      </c>
      <c r="N143" s="16"/>
    </row>
    <row r="144" spans="1:14" x14ac:dyDescent="0.35">
      <c r="A144" s="25">
        <v>131</v>
      </c>
      <c r="B144" s="43">
        <v>3840700</v>
      </c>
      <c r="C144" s="43" t="s">
        <v>138</v>
      </c>
      <c r="D144" s="33">
        <v>15746.05</v>
      </c>
      <c r="E144" s="35">
        <v>22.5</v>
      </c>
      <c r="F144" s="35">
        <v>490.29</v>
      </c>
      <c r="G144" s="44">
        <f t="shared" si="10"/>
        <v>16258.84</v>
      </c>
      <c r="H144" s="38">
        <v>17</v>
      </c>
      <c r="I144" s="37">
        <f t="shared" si="8"/>
        <v>956.4</v>
      </c>
      <c r="J144" s="41">
        <v>0</v>
      </c>
      <c r="K144" s="15">
        <f t="shared" si="11"/>
        <v>0</v>
      </c>
      <c r="L144" s="15"/>
      <c r="M144" s="15">
        <f t="shared" si="12"/>
        <v>0</v>
      </c>
      <c r="N144" s="16"/>
    </row>
    <row r="145" spans="1:14" x14ac:dyDescent="0.35">
      <c r="A145" s="25">
        <v>132</v>
      </c>
      <c r="B145" s="43">
        <v>3904000</v>
      </c>
      <c r="C145" s="43" t="s">
        <v>139</v>
      </c>
      <c r="D145" s="33">
        <v>232298.08</v>
      </c>
      <c r="E145" s="35">
        <v>420.48</v>
      </c>
      <c r="F145" s="35">
        <v>7805.92</v>
      </c>
      <c r="G145" s="44">
        <f t="shared" si="10"/>
        <v>240524.48</v>
      </c>
      <c r="H145" s="38">
        <v>130</v>
      </c>
      <c r="I145" s="37">
        <f t="shared" si="8"/>
        <v>1850.19</v>
      </c>
      <c r="J145" s="41">
        <v>5</v>
      </c>
      <c r="K145" s="15">
        <f t="shared" si="11"/>
        <v>9250.9500000000007</v>
      </c>
      <c r="L145" s="15"/>
      <c r="M145" s="15">
        <f t="shared" si="12"/>
        <v>9250.9500000000007</v>
      </c>
      <c r="N145" s="16"/>
    </row>
    <row r="146" spans="1:14" x14ac:dyDescent="0.35">
      <c r="A146" s="25">
        <v>133</v>
      </c>
      <c r="B146" s="43">
        <v>4003000</v>
      </c>
      <c r="C146" s="43" t="s">
        <v>140</v>
      </c>
      <c r="D146" s="33">
        <v>364685.2</v>
      </c>
      <c r="E146" s="35">
        <v>600.79</v>
      </c>
      <c r="F146" s="35">
        <v>11748.73</v>
      </c>
      <c r="G146" s="44">
        <f t="shared" si="10"/>
        <v>377034.72</v>
      </c>
      <c r="H146" s="38">
        <v>172</v>
      </c>
      <c r="I146" s="37">
        <f t="shared" si="8"/>
        <v>2192.06</v>
      </c>
      <c r="J146" s="41">
        <v>0</v>
      </c>
      <c r="K146" s="15">
        <f t="shared" si="11"/>
        <v>0</v>
      </c>
      <c r="L146" s="15"/>
      <c r="M146" s="15">
        <f t="shared" si="12"/>
        <v>0</v>
      </c>
      <c r="N146" s="16"/>
    </row>
    <row r="147" spans="1:14" x14ac:dyDescent="0.35">
      <c r="A147" s="25">
        <v>134</v>
      </c>
      <c r="B147" s="43">
        <v>4101000</v>
      </c>
      <c r="C147" s="43" t="s">
        <v>141</v>
      </c>
      <c r="D147" s="33">
        <v>284336.84000000003</v>
      </c>
      <c r="E147" s="35">
        <v>546.36</v>
      </c>
      <c r="F147" s="35">
        <v>10512.87</v>
      </c>
      <c r="G147" s="44">
        <f t="shared" si="10"/>
        <v>295396.07</v>
      </c>
      <c r="H147" s="38">
        <v>187</v>
      </c>
      <c r="I147" s="37">
        <f t="shared" si="8"/>
        <v>1579.66</v>
      </c>
      <c r="J147" s="41">
        <v>0</v>
      </c>
      <c r="K147" s="15">
        <f t="shared" si="11"/>
        <v>0</v>
      </c>
      <c r="L147" s="15"/>
      <c r="M147" s="15">
        <f t="shared" si="12"/>
        <v>0</v>
      </c>
      <c r="N147" s="16"/>
    </row>
    <row r="148" spans="1:14" x14ac:dyDescent="0.35">
      <c r="A148" s="25">
        <v>135</v>
      </c>
      <c r="B148" s="43">
        <v>4102000</v>
      </c>
      <c r="C148" s="43" t="s">
        <v>142</v>
      </c>
      <c r="D148" s="33">
        <v>104011.38</v>
      </c>
      <c r="E148" s="35">
        <v>186.52</v>
      </c>
      <c r="F148" s="35">
        <v>3648.88</v>
      </c>
      <c r="G148" s="44">
        <f t="shared" si="10"/>
        <v>107846.78000000001</v>
      </c>
      <c r="H148" s="38">
        <v>66</v>
      </c>
      <c r="I148" s="37">
        <f t="shared" si="8"/>
        <v>1634.04</v>
      </c>
      <c r="J148" s="41">
        <v>0</v>
      </c>
      <c r="K148" s="15">
        <f t="shared" si="11"/>
        <v>0</v>
      </c>
      <c r="L148" s="15"/>
      <c r="M148" s="15">
        <f t="shared" si="12"/>
        <v>0</v>
      </c>
      <c r="N148" s="16"/>
    </row>
    <row r="149" spans="1:14" x14ac:dyDescent="0.35">
      <c r="A149" s="25">
        <v>136</v>
      </c>
      <c r="B149" s="43">
        <v>4201000</v>
      </c>
      <c r="C149" s="43" t="s">
        <v>143</v>
      </c>
      <c r="D149" s="33">
        <v>275104.62</v>
      </c>
      <c r="E149" s="35">
        <v>462.85</v>
      </c>
      <c r="F149" s="35">
        <v>9133.42</v>
      </c>
      <c r="G149" s="44">
        <f t="shared" si="10"/>
        <v>284700.88999999996</v>
      </c>
      <c r="H149" s="38">
        <v>172</v>
      </c>
      <c r="I149" s="37">
        <f t="shared" si="8"/>
        <v>1655.24</v>
      </c>
      <c r="J149" s="41">
        <v>0</v>
      </c>
      <c r="K149" s="15">
        <f t="shared" si="11"/>
        <v>0</v>
      </c>
      <c r="L149" s="15"/>
      <c r="M149" s="15">
        <f t="shared" si="12"/>
        <v>0</v>
      </c>
      <c r="N149" s="16"/>
    </row>
    <row r="150" spans="1:14" x14ac:dyDescent="0.35">
      <c r="A150" s="25">
        <v>137</v>
      </c>
      <c r="B150" s="43">
        <v>4202000</v>
      </c>
      <c r="C150" s="43" t="s">
        <v>144</v>
      </c>
      <c r="D150" s="33">
        <v>134028.48000000001</v>
      </c>
      <c r="E150" s="35">
        <v>215.7</v>
      </c>
      <c r="F150" s="35">
        <v>4162.9399999999996</v>
      </c>
      <c r="G150" s="44">
        <f t="shared" si="10"/>
        <v>138407.12000000002</v>
      </c>
      <c r="H150" s="38">
        <v>94</v>
      </c>
      <c r="I150" s="37">
        <f t="shared" si="8"/>
        <v>1472.42</v>
      </c>
      <c r="J150" s="41">
        <v>0</v>
      </c>
      <c r="K150" s="15">
        <f t="shared" si="11"/>
        <v>0</v>
      </c>
      <c r="L150" s="15"/>
      <c r="M150" s="15">
        <f t="shared" si="12"/>
        <v>0</v>
      </c>
      <c r="N150" s="16"/>
    </row>
    <row r="151" spans="1:14" x14ac:dyDescent="0.35">
      <c r="A151" s="25">
        <v>138</v>
      </c>
      <c r="B151" s="43">
        <v>4203000</v>
      </c>
      <c r="C151" s="43" t="s">
        <v>145</v>
      </c>
      <c r="D151" s="33">
        <v>230500.06</v>
      </c>
      <c r="E151" s="35">
        <v>445.97</v>
      </c>
      <c r="F151" s="35">
        <v>8256.64</v>
      </c>
      <c r="G151" s="44">
        <f t="shared" si="10"/>
        <v>239202.66999999998</v>
      </c>
      <c r="H151" s="38">
        <v>116</v>
      </c>
      <c r="I151" s="37">
        <f t="shared" si="8"/>
        <v>2062.09</v>
      </c>
      <c r="J151" s="41">
        <v>0</v>
      </c>
      <c r="K151" s="15">
        <f t="shared" si="11"/>
        <v>0</v>
      </c>
      <c r="L151" s="15"/>
      <c r="M151" s="15">
        <f t="shared" si="12"/>
        <v>0</v>
      </c>
      <c r="N151" s="16"/>
    </row>
    <row r="152" spans="1:14" x14ac:dyDescent="0.35">
      <c r="A152" s="25">
        <v>139</v>
      </c>
      <c r="B152" s="43">
        <v>4204000</v>
      </c>
      <c r="C152" s="43" t="s">
        <v>146</v>
      </c>
      <c r="D152" s="33">
        <v>84980.64</v>
      </c>
      <c r="E152" s="35">
        <v>163.07</v>
      </c>
      <c r="F152" s="35">
        <v>2989.97</v>
      </c>
      <c r="G152" s="44">
        <f t="shared" si="10"/>
        <v>88133.680000000008</v>
      </c>
      <c r="H152" s="38">
        <v>52</v>
      </c>
      <c r="I152" s="37">
        <f t="shared" si="8"/>
        <v>1694.88</v>
      </c>
      <c r="J152" s="41">
        <v>0</v>
      </c>
      <c r="K152" s="15">
        <f t="shared" si="11"/>
        <v>0</v>
      </c>
      <c r="L152" s="15"/>
      <c r="M152" s="15">
        <f t="shared" si="12"/>
        <v>0</v>
      </c>
      <c r="N152" s="16"/>
    </row>
    <row r="153" spans="1:14" x14ac:dyDescent="0.35">
      <c r="A153" s="25">
        <v>140</v>
      </c>
      <c r="B153" s="43">
        <v>4301000</v>
      </c>
      <c r="C153" s="43" t="s">
        <v>147</v>
      </c>
      <c r="D153" s="33">
        <v>398837.9</v>
      </c>
      <c r="E153" s="35">
        <v>667.52</v>
      </c>
      <c r="F153" s="35">
        <v>13195.16</v>
      </c>
      <c r="G153" s="44">
        <f t="shared" si="10"/>
        <v>412700.58</v>
      </c>
      <c r="H153" s="38">
        <v>215</v>
      </c>
      <c r="I153" s="37">
        <f t="shared" si="8"/>
        <v>1919.54</v>
      </c>
      <c r="J153" s="41">
        <v>0</v>
      </c>
      <c r="K153" s="15">
        <f t="shared" si="11"/>
        <v>0</v>
      </c>
      <c r="L153" s="15"/>
      <c r="M153" s="15">
        <f t="shared" si="12"/>
        <v>0</v>
      </c>
      <c r="N153" s="16"/>
    </row>
    <row r="154" spans="1:14" x14ac:dyDescent="0.35">
      <c r="A154" s="25">
        <v>141</v>
      </c>
      <c r="B154" s="43">
        <v>4302000</v>
      </c>
      <c r="C154" s="43" t="s">
        <v>148</v>
      </c>
      <c r="D154" s="33">
        <v>198311.78</v>
      </c>
      <c r="E154" s="35">
        <v>302.83999999999997</v>
      </c>
      <c r="F154" s="35">
        <v>5401.76</v>
      </c>
      <c r="G154" s="44">
        <f t="shared" si="10"/>
        <v>204016.38</v>
      </c>
      <c r="H154" s="38">
        <v>106</v>
      </c>
      <c r="I154" s="37">
        <f t="shared" si="8"/>
        <v>1924.68</v>
      </c>
      <c r="J154" s="41">
        <v>2</v>
      </c>
      <c r="K154" s="15">
        <f t="shared" si="11"/>
        <v>3849.36</v>
      </c>
      <c r="L154" s="15"/>
      <c r="M154" s="15">
        <f t="shared" si="12"/>
        <v>3849.36</v>
      </c>
      <c r="N154" s="16"/>
    </row>
    <row r="155" spans="1:14" x14ac:dyDescent="0.35">
      <c r="A155" s="25">
        <v>142</v>
      </c>
      <c r="B155" s="43">
        <v>4303000</v>
      </c>
      <c r="C155" s="43" t="s">
        <v>149</v>
      </c>
      <c r="D155" s="33">
        <v>147772.9</v>
      </c>
      <c r="E155" s="35">
        <v>247.12</v>
      </c>
      <c r="F155" s="35">
        <v>4885.76</v>
      </c>
      <c r="G155" s="44">
        <f t="shared" si="10"/>
        <v>152905.78</v>
      </c>
      <c r="H155" s="38">
        <v>83</v>
      </c>
      <c r="I155" s="37">
        <f t="shared" si="8"/>
        <v>1842.24</v>
      </c>
      <c r="J155" s="41">
        <v>1</v>
      </c>
      <c r="K155" s="15">
        <f t="shared" si="11"/>
        <v>1842.24</v>
      </c>
      <c r="L155" s="15"/>
      <c r="M155" s="15">
        <f t="shared" si="12"/>
        <v>1842.24</v>
      </c>
      <c r="N155" s="16"/>
    </row>
    <row r="156" spans="1:14" x14ac:dyDescent="0.35">
      <c r="A156" s="25">
        <v>143</v>
      </c>
      <c r="B156" s="43">
        <v>4304000</v>
      </c>
      <c r="C156" s="43" t="s">
        <v>150</v>
      </c>
      <c r="D156" s="33">
        <v>1874584.99</v>
      </c>
      <c r="E156" s="35">
        <v>3695.83</v>
      </c>
      <c r="F156" s="35">
        <v>73351.350000000006</v>
      </c>
      <c r="G156" s="44">
        <f t="shared" si="10"/>
        <v>1951632.1700000002</v>
      </c>
      <c r="H156" s="39">
        <v>1346</v>
      </c>
      <c r="I156" s="37">
        <f t="shared" si="8"/>
        <v>1449.95</v>
      </c>
      <c r="J156" s="41">
        <v>14</v>
      </c>
      <c r="K156" s="15">
        <f t="shared" si="11"/>
        <v>20299.3</v>
      </c>
      <c r="L156" s="15"/>
      <c r="M156" s="15">
        <f t="shared" si="12"/>
        <v>20299.3</v>
      </c>
      <c r="N156" s="16"/>
    </row>
    <row r="157" spans="1:14" x14ac:dyDescent="0.35">
      <c r="A157" s="25">
        <v>144</v>
      </c>
      <c r="B157" s="43">
        <v>4401000</v>
      </c>
      <c r="C157" s="43" t="s">
        <v>151</v>
      </c>
      <c r="D157" s="33">
        <v>432367.86</v>
      </c>
      <c r="E157" s="35">
        <v>880.33</v>
      </c>
      <c r="F157" s="35">
        <v>16417.3</v>
      </c>
      <c r="G157" s="44">
        <f t="shared" si="10"/>
        <v>449665.49</v>
      </c>
      <c r="H157" s="38">
        <v>267</v>
      </c>
      <c r="I157" s="37">
        <f t="shared" si="8"/>
        <v>1684.14</v>
      </c>
      <c r="J157" s="41">
        <v>4</v>
      </c>
      <c r="K157" s="15">
        <f t="shared" si="11"/>
        <v>6736.56</v>
      </c>
      <c r="L157" s="15"/>
      <c r="M157" s="15">
        <f t="shared" si="12"/>
        <v>6736.56</v>
      </c>
      <c r="N157" s="16"/>
    </row>
    <row r="158" spans="1:14" x14ac:dyDescent="0.35">
      <c r="A158" s="25">
        <v>145</v>
      </c>
      <c r="B158" s="43">
        <v>4501000</v>
      </c>
      <c r="C158" s="43" t="s">
        <v>152</v>
      </c>
      <c r="D158" s="33">
        <v>189558.2</v>
      </c>
      <c r="E158" s="35">
        <v>318.93</v>
      </c>
      <c r="F158" s="35">
        <v>6526.4</v>
      </c>
      <c r="G158" s="44">
        <f t="shared" si="10"/>
        <v>196403.53</v>
      </c>
      <c r="H158" s="38">
        <v>124</v>
      </c>
      <c r="I158" s="37">
        <f t="shared" si="8"/>
        <v>1583.9</v>
      </c>
      <c r="J158" s="41">
        <v>0</v>
      </c>
      <c r="K158" s="15">
        <f t="shared" si="11"/>
        <v>0</v>
      </c>
      <c r="L158" s="15"/>
      <c r="M158" s="15">
        <f t="shared" si="12"/>
        <v>0</v>
      </c>
      <c r="N158" s="16"/>
    </row>
    <row r="159" spans="1:14" x14ac:dyDescent="0.35">
      <c r="A159" s="25">
        <v>146</v>
      </c>
      <c r="B159" s="43">
        <v>4502000</v>
      </c>
      <c r="C159" s="43" t="s">
        <v>153</v>
      </c>
      <c r="D159" s="33">
        <v>184943.35</v>
      </c>
      <c r="E159" s="35">
        <v>280.51</v>
      </c>
      <c r="F159" s="35">
        <v>5558.89</v>
      </c>
      <c r="G159" s="44">
        <f t="shared" si="10"/>
        <v>190782.75000000003</v>
      </c>
      <c r="H159" s="38">
        <v>111</v>
      </c>
      <c r="I159" s="37">
        <f t="shared" ref="I159:I222" si="13">IFERROR(ROUND(G159/H159,2),0)</f>
        <v>1718.76</v>
      </c>
      <c r="J159" s="41">
        <v>0</v>
      </c>
      <c r="K159" s="15">
        <f t="shared" si="11"/>
        <v>0</v>
      </c>
      <c r="L159" s="15"/>
      <c r="M159" s="15">
        <f t="shared" si="12"/>
        <v>0</v>
      </c>
      <c r="N159" s="16"/>
    </row>
    <row r="160" spans="1:14" x14ac:dyDescent="0.35">
      <c r="A160" s="25">
        <v>147</v>
      </c>
      <c r="B160" s="43">
        <v>4602000</v>
      </c>
      <c r="C160" s="43" t="s">
        <v>154</v>
      </c>
      <c r="D160" s="33">
        <v>203272.26</v>
      </c>
      <c r="E160" s="35">
        <v>415.3</v>
      </c>
      <c r="F160" s="35">
        <v>8109.38</v>
      </c>
      <c r="G160" s="44">
        <f t="shared" si="10"/>
        <v>211796.94</v>
      </c>
      <c r="H160" s="38">
        <v>72</v>
      </c>
      <c r="I160" s="37">
        <f t="shared" si="13"/>
        <v>2941.62</v>
      </c>
      <c r="J160" s="41">
        <v>0</v>
      </c>
      <c r="K160" s="15">
        <f t="shared" si="11"/>
        <v>0</v>
      </c>
      <c r="L160" s="15"/>
      <c r="M160" s="15">
        <f t="shared" si="12"/>
        <v>0</v>
      </c>
      <c r="N160" s="16"/>
    </row>
    <row r="161" spans="1:14" x14ac:dyDescent="0.35">
      <c r="A161" s="25">
        <v>148</v>
      </c>
      <c r="B161" s="43">
        <v>4603000</v>
      </c>
      <c r="C161" s="43" t="s">
        <v>155</v>
      </c>
      <c r="D161" s="33">
        <v>216717.03</v>
      </c>
      <c r="E161" s="35">
        <v>393.6</v>
      </c>
      <c r="F161" s="35">
        <v>7660.37</v>
      </c>
      <c r="G161" s="44">
        <f t="shared" si="10"/>
        <v>224771</v>
      </c>
      <c r="H161" s="38">
        <v>112</v>
      </c>
      <c r="I161" s="37">
        <f t="shared" si="13"/>
        <v>2006.88</v>
      </c>
      <c r="J161" s="41">
        <v>0</v>
      </c>
      <c r="K161" s="15">
        <f t="shared" si="11"/>
        <v>0</v>
      </c>
      <c r="L161" s="15"/>
      <c r="M161" s="15">
        <f t="shared" si="12"/>
        <v>0</v>
      </c>
      <c r="N161" s="16"/>
    </row>
    <row r="162" spans="1:14" x14ac:dyDescent="0.35">
      <c r="A162" s="25">
        <v>149</v>
      </c>
      <c r="B162" s="43">
        <v>4605000</v>
      </c>
      <c r="C162" s="43" t="s">
        <v>156</v>
      </c>
      <c r="D162" s="33">
        <v>1010873.33</v>
      </c>
      <c r="E162" s="35">
        <v>1813.69</v>
      </c>
      <c r="F162" s="35">
        <v>34402.06</v>
      </c>
      <c r="G162" s="44">
        <f t="shared" si="10"/>
        <v>1047089.0799999998</v>
      </c>
      <c r="H162" s="38">
        <v>458</v>
      </c>
      <c r="I162" s="37">
        <f t="shared" si="13"/>
        <v>2286.2199999999998</v>
      </c>
      <c r="J162" s="41">
        <v>7</v>
      </c>
      <c r="K162" s="15">
        <f t="shared" si="11"/>
        <v>16003.539999999999</v>
      </c>
      <c r="L162" s="15"/>
      <c r="M162" s="15">
        <f t="shared" si="12"/>
        <v>16003.539999999999</v>
      </c>
      <c r="N162" s="16"/>
    </row>
    <row r="163" spans="1:14" x14ac:dyDescent="0.35">
      <c r="A163" s="25">
        <v>150</v>
      </c>
      <c r="B163" s="43">
        <v>4701000</v>
      </c>
      <c r="C163" s="43" t="s">
        <v>157</v>
      </c>
      <c r="D163" s="33">
        <v>83312.539999999994</v>
      </c>
      <c r="E163" s="35">
        <v>151.07</v>
      </c>
      <c r="F163" s="35">
        <v>2906.73</v>
      </c>
      <c r="G163" s="44">
        <f t="shared" si="10"/>
        <v>86370.34</v>
      </c>
      <c r="H163" s="38">
        <v>58</v>
      </c>
      <c r="I163" s="37">
        <f t="shared" si="13"/>
        <v>1489.14</v>
      </c>
      <c r="J163" s="41">
        <v>0</v>
      </c>
      <c r="K163" s="15">
        <f t="shared" si="11"/>
        <v>0</v>
      </c>
      <c r="L163" s="15"/>
      <c r="M163" s="15">
        <f t="shared" si="12"/>
        <v>0</v>
      </c>
      <c r="N163" s="16"/>
    </row>
    <row r="164" spans="1:14" x14ac:dyDescent="0.35">
      <c r="A164" s="25">
        <v>151</v>
      </c>
      <c r="B164" s="43">
        <v>4702000</v>
      </c>
      <c r="C164" s="43" t="s">
        <v>158</v>
      </c>
      <c r="D164" s="33">
        <v>628196.82999999996</v>
      </c>
      <c r="E164" s="35">
        <v>883.3</v>
      </c>
      <c r="F164" s="35">
        <v>17412.259999999998</v>
      </c>
      <c r="G164" s="44">
        <f t="shared" si="10"/>
        <v>646492.39</v>
      </c>
      <c r="H164" s="38">
        <v>285</v>
      </c>
      <c r="I164" s="37">
        <f t="shared" si="13"/>
        <v>2268.39</v>
      </c>
      <c r="J164" s="41">
        <v>0</v>
      </c>
      <c r="K164" s="15">
        <f t="shared" si="11"/>
        <v>0</v>
      </c>
      <c r="L164" s="15"/>
      <c r="M164" s="15">
        <f t="shared" si="12"/>
        <v>0</v>
      </c>
      <c r="N164" s="16"/>
    </row>
    <row r="165" spans="1:14" x14ac:dyDescent="0.35">
      <c r="A165" s="25">
        <v>152</v>
      </c>
      <c r="B165" s="43">
        <v>4706000</v>
      </c>
      <c r="C165" s="43" t="s">
        <v>159</v>
      </c>
      <c r="D165" s="33">
        <v>315959.82</v>
      </c>
      <c r="E165" s="35">
        <v>501.11</v>
      </c>
      <c r="F165" s="35">
        <v>9732.64</v>
      </c>
      <c r="G165" s="44">
        <f t="shared" si="10"/>
        <v>326193.57</v>
      </c>
      <c r="H165" s="38">
        <v>120</v>
      </c>
      <c r="I165" s="37">
        <f t="shared" si="13"/>
        <v>2718.28</v>
      </c>
      <c r="J165" s="41">
        <v>1</v>
      </c>
      <c r="K165" s="15">
        <f t="shared" si="11"/>
        <v>2718.28</v>
      </c>
      <c r="L165" s="15"/>
      <c r="M165" s="15">
        <f t="shared" si="12"/>
        <v>2718.28</v>
      </c>
      <c r="N165" s="16"/>
    </row>
    <row r="166" spans="1:14" x14ac:dyDescent="0.35">
      <c r="A166" s="25">
        <v>153</v>
      </c>
      <c r="B166" s="43">
        <v>4708000</v>
      </c>
      <c r="C166" s="43" t="s">
        <v>160</v>
      </c>
      <c r="D166" s="33">
        <v>291693.92</v>
      </c>
      <c r="E166" s="35">
        <v>517.4</v>
      </c>
      <c r="F166" s="35">
        <v>10132.540000000001</v>
      </c>
      <c r="G166" s="44">
        <f t="shared" si="10"/>
        <v>302343.86</v>
      </c>
      <c r="H166" s="38">
        <v>168</v>
      </c>
      <c r="I166" s="37">
        <f t="shared" si="13"/>
        <v>1799.67</v>
      </c>
      <c r="J166" s="41">
        <v>1</v>
      </c>
      <c r="K166" s="15">
        <f t="shared" si="11"/>
        <v>1799.67</v>
      </c>
      <c r="L166" s="15"/>
      <c r="M166" s="15">
        <f t="shared" si="12"/>
        <v>1799.67</v>
      </c>
      <c r="N166" s="16"/>
    </row>
    <row r="167" spans="1:14" x14ac:dyDescent="0.35">
      <c r="A167" s="25">
        <v>154</v>
      </c>
      <c r="B167" s="43">
        <v>4712000</v>
      </c>
      <c r="C167" s="43" t="s">
        <v>161</v>
      </c>
      <c r="D167" s="33">
        <v>237842.5</v>
      </c>
      <c r="E167" s="35">
        <v>399.47</v>
      </c>
      <c r="F167" s="35">
        <v>7653.77</v>
      </c>
      <c r="G167" s="44">
        <f t="shared" si="10"/>
        <v>245895.74</v>
      </c>
      <c r="H167" s="38">
        <v>164</v>
      </c>
      <c r="I167" s="37">
        <f t="shared" si="13"/>
        <v>1499.36</v>
      </c>
      <c r="J167" s="41">
        <v>0</v>
      </c>
      <c r="K167" s="15">
        <f t="shared" si="11"/>
        <v>0</v>
      </c>
      <c r="L167" s="15"/>
      <c r="M167" s="15">
        <f t="shared" si="12"/>
        <v>0</v>
      </c>
      <c r="N167" s="16"/>
    </row>
    <row r="168" spans="1:14" x14ac:dyDescent="0.35">
      <c r="A168" s="25">
        <v>155</v>
      </c>
      <c r="B168" s="43">
        <v>4713000</v>
      </c>
      <c r="C168" s="43" t="s">
        <v>162</v>
      </c>
      <c r="D168" s="33">
        <v>319777.19</v>
      </c>
      <c r="E168" s="35">
        <v>499.22</v>
      </c>
      <c r="F168" s="35">
        <v>9466.93</v>
      </c>
      <c r="G168" s="44">
        <f t="shared" si="10"/>
        <v>329743.33999999997</v>
      </c>
      <c r="H168" s="38">
        <v>142</v>
      </c>
      <c r="I168" s="37">
        <f t="shared" si="13"/>
        <v>2322.14</v>
      </c>
      <c r="J168" s="41">
        <v>0</v>
      </c>
      <c r="K168" s="15">
        <f t="shared" si="11"/>
        <v>0</v>
      </c>
      <c r="L168" s="15"/>
      <c r="M168" s="15">
        <f t="shared" si="12"/>
        <v>0</v>
      </c>
      <c r="N168" s="16"/>
    </row>
    <row r="169" spans="1:14" x14ac:dyDescent="0.35">
      <c r="A169" s="25">
        <v>156</v>
      </c>
      <c r="B169" s="43">
        <v>4801000</v>
      </c>
      <c r="C169" s="43" t="s">
        <v>163</v>
      </c>
      <c r="D169" s="33">
        <v>151266.53</v>
      </c>
      <c r="E169" s="35">
        <v>210.89</v>
      </c>
      <c r="F169" s="35">
        <v>4414.87</v>
      </c>
      <c r="G169" s="44">
        <f t="shared" si="10"/>
        <v>155892.29</v>
      </c>
      <c r="H169" s="38">
        <v>71</v>
      </c>
      <c r="I169" s="37">
        <f t="shared" si="13"/>
        <v>2195.67</v>
      </c>
      <c r="J169" s="41">
        <v>0</v>
      </c>
      <c r="K169" s="15">
        <f t="shared" si="11"/>
        <v>0</v>
      </c>
      <c r="L169" s="15"/>
      <c r="M169" s="15">
        <f t="shared" si="12"/>
        <v>0</v>
      </c>
      <c r="N169" s="16"/>
    </row>
    <row r="170" spans="1:14" x14ac:dyDescent="0.35">
      <c r="A170" s="25">
        <v>157</v>
      </c>
      <c r="B170" s="43">
        <v>4802000</v>
      </c>
      <c r="C170" s="43" t="s">
        <v>164</v>
      </c>
      <c r="D170" s="33">
        <v>140373.97</v>
      </c>
      <c r="E170" s="35">
        <v>200.36</v>
      </c>
      <c r="F170" s="35">
        <v>3696.65</v>
      </c>
      <c r="G170" s="44">
        <f t="shared" si="10"/>
        <v>144270.97999999998</v>
      </c>
      <c r="H170" s="38">
        <v>89</v>
      </c>
      <c r="I170" s="37">
        <f t="shared" si="13"/>
        <v>1621.02</v>
      </c>
      <c r="J170" s="41">
        <v>0</v>
      </c>
      <c r="K170" s="15">
        <f t="shared" si="11"/>
        <v>0</v>
      </c>
      <c r="L170" s="15"/>
      <c r="M170" s="15">
        <f t="shared" si="12"/>
        <v>0</v>
      </c>
      <c r="N170" s="16"/>
    </row>
    <row r="171" spans="1:14" x14ac:dyDescent="0.35">
      <c r="A171" s="25">
        <v>158</v>
      </c>
      <c r="B171" s="43">
        <v>4901000</v>
      </c>
      <c r="C171" s="43" t="s">
        <v>165</v>
      </c>
      <c r="D171" s="33">
        <v>138255.07</v>
      </c>
      <c r="E171" s="35">
        <v>240.83</v>
      </c>
      <c r="F171" s="35">
        <v>4530.8900000000003</v>
      </c>
      <c r="G171" s="44">
        <f t="shared" si="10"/>
        <v>143026.79</v>
      </c>
      <c r="H171" s="38">
        <v>75</v>
      </c>
      <c r="I171" s="37">
        <f t="shared" si="13"/>
        <v>1907.02</v>
      </c>
      <c r="J171" s="41">
        <v>0</v>
      </c>
      <c r="K171" s="15">
        <f t="shared" si="11"/>
        <v>0</v>
      </c>
      <c r="L171" s="15"/>
      <c r="M171" s="15">
        <f t="shared" si="12"/>
        <v>0</v>
      </c>
      <c r="N171" s="16"/>
    </row>
    <row r="172" spans="1:14" x14ac:dyDescent="0.35">
      <c r="A172" s="25">
        <v>159</v>
      </c>
      <c r="B172" s="43">
        <v>4902000</v>
      </c>
      <c r="C172" s="43" t="s">
        <v>166</v>
      </c>
      <c r="D172" s="33">
        <v>90487.57</v>
      </c>
      <c r="E172" s="35">
        <v>184.4</v>
      </c>
      <c r="F172" s="35">
        <v>3450.47</v>
      </c>
      <c r="G172" s="44">
        <f t="shared" si="10"/>
        <v>94122.44</v>
      </c>
      <c r="H172" s="38">
        <v>70</v>
      </c>
      <c r="I172" s="37">
        <f t="shared" si="13"/>
        <v>1344.61</v>
      </c>
      <c r="J172" s="41">
        <v>0</v>
      </c>
      <c r="K172" s="15">
        <f t="shared" si="11"/>
        <v>0</v>
      </c>
      <c r="L172" s="15"/>
      <c r="M172" s="15">
        <f t="shared" si="12"/>
        <v>0</v>
      </c>
      <c r="N172" s="16"/>
    </row>
    <row r="173" spans="1:14" x14ac:dyDescent="0.35">
      <c r="A173" s="25">
        <v>160</v>
      </c>
      <c r="B173" s="43">
        <v>5006000</v>
      </c>
      <c r="C173" s="43" t="s">
        <v>167</v>
      </c>
      <c r="D173" s="33">
        <v>232513.82</v>
      </c>
      <c r="E173" s="35">
        <v>385.44</v>
      </c>
      <c r="F173" s="35">
        <v>7589.77</v>
      </c>
      <c r="G173" s="44">
        <f t="shared" si="10"/>
        <v>240489.03</v>
      </c>
      <c r="H173" s="38">
        <v>113</v>
      </c>
      <c r="I173" s="37">
        <f t="shared" si="13"/>
        <v>2128.2199999999998</v>
      </c>
      <c r="J173" s="41">
        <v>4</v>
      </c>
      <c r="K173" s="15">
        <f t="shared" si="11"/>
        <v>8512.8799999999992</v>
      </c>
      <c r="L173" s="15">
        <v>0</v>
      </c>
      <c r="M173" s="15">
        <f t="shared" si="12"/>
        <v>8512.8799999999992</v>
      </c>
      <c r="N173" s="16"/>
    </row>
    <row r="174" spans="1:14" x14ac:dyDescent="0.35">
      <c r="A174" s="25">
        <v>161</v>
      </c>
      <c r="B174" s="43">
        <v>5008000</v>
      </c>
      <c r="C174" s="43" t="s">
        <v>168</v>
      </c>
      <c r="D174" s="33">
        <v>109112.51</v>
      </c>
      <c r="E174" s="35">
        <v>154.1</v>
      </c>
      <c r="F174" s="35">
        <v>2942.9</v>
      </c>
      <c r="G174" s="44">
        <f t="shared" si="10"/>
        <v>112209.51</v>
      </c>
      <c r="H174" s="38">
        <v>43</v>
      </c>
      <c r="I174" s="37">
        <f t="shared" si="13"/>
        <v>2609.52</v>
      </c>
      <c r="J174" s="41">
        <v>0</v>
      </c>
      <c r="K174" s="15">
        <f t="shared" si="11"/>
        <v>0</v>
      </c>
      <c r="L174" s="15"/>
      <c r="M174" s="15">
        <f t="shared" si="12"/>
        <v>0</v>
      </c>
      <c r="N174" s="16"/>
    </row>
    <row r="175" spans="1:14" x14ac:dyDescent="0.35">
      <c r="A175" s="25">
        <v>162</v>
      </c>
      <c r="B175" s="43">
        <v>5102000</v>
      </c>
      <c r="C175" s="43" t="s">
        <v>169</v>
      </c>
      <c r="D175" s="33">
        <v>204590</v>
      </c>
      <c r="E175" s="35">
        <v>326.7</v>
      </c>
      <c r="F175" s="35">
        <v>6252.83</v>
      </c>
      <c r="G175" s="44">
        <f t="shared" si="10"/>
        <v>211169.53</v>
      </c>
      <c r="H175" s="38">
        <v>133</v>
      </c>
      <c r="I175" s="37">
        <f t="shared" si="13"/>
        <v>1587.74</v>
      </c>
      <c r="J175" s="41">
        <v>0</v>
      </c>
      <c r="K175" s="15">
        <f t="shared" si="11"/>
        <v>0</v>
      </c>
      <c r="L175" s="15"/>
      <c r="M175" s="15">
        <f t="shared" si="12"/>
        <v>0</v>
      </c>
      <c r="N175" s="16"/>
    </row>
    <row r="176" spans="1:14" x14ac:dyDescent="0.35">
      <c r="A176" s="25">
        <v>163</v>
      </c>
      <c r="B176" s="43">
        <v>5106000</v>
      </c>
      <c r="C176" s="43" t="s">
        <v>263</v>
      </c>
      <c r="D176" s="33">
        <v>95609.57</v>
      </c>
      <c r="E176" s="35">
        <v>124.78</v>
      </c>
      <c r="F176" s="35">
        <v>2619.52</v>
      </c>
      <c r="G176" s="44">
        <f t="shared" si="10"/>
        <v>98353.87000000001</v>
      </c>
      <c r="H176" s="38">
        <v>45</v>
      </c>
      <c r="I176" s="37">
        <f t="shared" si="13"/>
        <v>2185.64</v>
      </c>
      <c r="J176" s="41">
        <v>0</v>
      </c>
      <c r="K176" s="15">
        <f t="shared" si="11"/>
        <v>0</v>
      </c>
      <c r="L176" s="15"/>
      <c r="M176" s="15">
        <f t="shared" si="12"/>
        <v>0</v>
      </c>
      <c r="N176" s="16"/>
    </row>
    <row r="177" spans="1:14" x14ac:dyDescent="0.35">
      <c r="A177" s="25">
        <v>164</v>
      </c>
      <c r="B177" s="43">
        <v>5201000</v>
      </c>
      <c r="C177" s="43" t="s">
        <v>170</v>
      </c>
      <c r="D177" s="33">
        <v>126133.09</v>
      </c>
      <c r="E177" s="35">
        <v>183.43</v>
      </c>
      <c r="F177" s="35">
        <v>3759.41</v>
      </c>
      <c r="G177" s="44">
        <f t="shared" si="10"/>
        <v>130075.93</v>
      </c>
      <c r="H177" s="38">
        <v>54</v>
      </c>
      <c r="I177" s="37">
        <f t="shared" si="13"/>
        <v>2408.81</v>
      </c>
      <c r="J177" s="41">
        <v>0</v>
      </c>
      <c r="K177" s="15">
        <f t="shared" si="11"/>
        <v>0</v>
      </c>
      <c r="L177" s="15"/>
      <c r="M177" s="15">
        <f t="shared" si="12"/>
        <v>0</v>
      </c>
      <c r="N177" s="16"/>
    </row>
    <row r="178" spans="1:14" x14ac:dyDescent="0.35">
      <c r="A178" s="25">
        <v>165</v>
      </c>
      <c r="B178" s="43">
        <v>5204000</v>
      </c>
      <c r="C178" s="43" t="s">
        <v>171</v>
      </c>
      <c r="D178" s="33">
        <v>615180.48</v>
      </c>
      <c r="E178" s="35">
        <v>1085.98</v>
      </c>
      <c r="F178" s="35">
        <v>20844.419999999998</v>
      </c>
      <c r="G178" s="44">
        <f t="shared" si="10"/>
        <v>637110.88</v>
      </c>
      <c r="H178" s="38">
        <v>290</v>
      </c>
      <c r="I178" s="37">
        <f t="shared" si="13"/>
        <v>2196.9299999999998</v>
      </c>
      <c r="J178" s="41">
        <v>4</v>
      </c>
      <c r="K178" s="15">
        <f t="shared" si="11"/>
        <v>8787.7199999999993</v>
      </c>
      <c r="L178" s="15"/>
      <c r="M178" s="15">
        <f t="shared" si="12"/>
        <v>8787.7199999999993</v>
      </c>
      <c r="N178" s="16"/>
    </row>
    <row r="179" spans="1:14" ht="16" customHeight="1" x14ac:dyDescent="0.35">
      <c r="A179" s="25">
        <v>166</v>
      </c>
      <c r="B179" s="43">
        <v>5205000</v>
      </c>
      <c r="C179" s="48" t="s">
        <v>264</v>
      </c>
      <c r="D179" s="33">
        <v>192570.96</v>
      </c>
      <c r="E179" s="35">
        <v>350.77</v>
      </c>
      <c r="F179" s="35">
        <v>6803.72</v>
      </c>
      <c r="G179" s="44">
        <f t="shared" si="10"/>
        <v>199725.44999999998</v>
      </c>
      <c r="H179" s="38">
        <v>101</v>
      </c>
      <c r="I179" s="37">
        <f t="shared" si="13"/>
        <v>1977.48</v>
      </c>
      <c r="J179" s="41">
        <v>0</v>
      </c>
      <c r="K179" s="15">
        <f t="shared" si="11"/>
        <v>0</v>
      </c>
      <c r="L179" s="15"/>
      <c r="M179" s="15">
        <f t="shared" si="12"/>
        <v>0</v>
      </c>
      <c r="N179" s="16"/>
    </row>
    <row r="180" spans="1:14" x14ac:dyDescent="0.35">
      <c r="A180" s="25">
        <v>167</v>
      </c>
      <c r="B180" s="43">
        <v>5301000</v>
      </c>
      <c r="C180" s="43" t="s">
        <v>172</v>
      </c>
      <c r="D180" s="33">
        <v>153750.71</v>
      </c>
      <c r="E180" s="35">
        <v>247.65</v>
      </c>
      <c r="F180" s="35">
        <v>4545.21</v>
      </c>
      <c r="G180" s="44">
        <f t="shared" si="10"/>
        <v>158543.56999999998</v>
      </c>
      <c r="H180" s="38">
        <v>132</v>
      </c>
      <c r="I180" s="37">
        <f t="shared" si="13"/>
        <v>1201.0899999999999</v>
      </c>
      <c r="J180" s="41">
        <v>2</v>
      </c>
      <c r="K180" s="15">
        <f t="shared" si="11"/>
        <v>2402.1799999999998</v>
      </c>
      <c r="L180" s="15"/>
      <c r="M180" s="15">
        <f t="shared" si="12"/>
        <v>2402.1799999999998</v>
      </c>
      <c r="N180" s="16"/>
    </row>
    <row r="181" spans="1:14" x14ac:dyDescent="0.35">
      <c r="A181" s="25">
        <v>168</v>
      </c>
      <c r="B181" s="43">
        <v>5303000</v>
      </c>
      <c r="C181" s="43" t="s">
        <v>173</v>
      </c>
      <c r="D181" s="33">
        <v>210339.11</v>
      </c>
      <c r="E181" s="35">
        <v>363.03</v>
      </c>
      <c r="F181" s="35">
        <v>6661.25</v>
      </c>
      <c r="G181" s="44">
        <f t="shared" si="10"/>
        <v>217363.38999999998</v>
      </c>
      <c r="H181" s="38">
        <v>175</v>
      </c>
      <c r="I181" s="37">
        <f t="shared" si="13"/>
        <v>1242.08</v>
      </c>
      <c r="J181" s="41">
        <v>0</v>
      </c>
      <c r="K181" s="15">
        <f t="shared" si="11"/>
        <v>0</v>
      </c>
      <c r="L181" s="15"/>
      <c r="M181" s="15">
        <f t="shared" si="12"/>
        <v>0</v>
      </c>
      <c r="N181" s="16"/>
    </row>
    <row r="182" spans="1:14" x14ac:dyDescent="0.35">
      <c r="A182" s="25">
        <v>169</v>
      </c>
      <c r="B182" s="43">
        <v>5401000</v>
      </c>
      <c r="C182" s="43" t="s">
        <v>174</v>
      </c>
      <c r="D182" s="33">
        <v>179328.54</v>
      </c>
      <c r="E182" s="35">
        <v>325.45999999999998</v>
      </c>
      <c r="F182" s="35">
        <v>6097.17</v>
      </c>
      <c r="G182" s="44">
        <f t="shared" si="10"/>
        <v>185751.17</v>
      </c>
      <c r="H182" s="38">
        <v>101</v>
      </c>
      <c r="I182" s="37">
        <f t="shared" si="13"/>
        <v>1839.12</v>
      </c>
      <c r="J182" s="41">
        <v>0</v>
      </c>
      <c r="K182" s="15">
        <f t="shared" si="11"/>
        <v>0</v>
      </c>
      <c r="L182" s="15"/>
      <c r="M182" s="15">
        <f t="shared" si="12"/>
        <v>0</v>
      </c>
      <c r="N182" s="16"/>
    </row>
    <row r="183" spans="1:14" x14ac:dyDescent="0.35">
      <c r="A183" s="25">
        <v>170</v>
      </c>
      <c r="B183" s="43">
        <v>5403000</v>
      </c>
      <c r="C183" s="43" t="s">
        <v>175</v>
      </c>
      <c r="D183" s="33">
        <v>416001.63</v>
      </c>
      <c r="E183" s="35">
        <v>623.27</v>
      </c>
      <c r="F183" s="35">
        <v>11702.48</v>
      </c>
      <c r="G183" s="44">
        <f t="shared" si="10"/>
        <v>428327.38</v>
      </c>
      <c r="H183" s="38">
        <v>166</v>
      </c>
      <c r="I183" s="37">
        <f t="shared" si="13"/>
        <v>2580.29</v>
      </c>
      <c r="J183" s="41">
        <v>6</v>
      </c>
      <c r="K183" s="15">
        <f t="shared" si="11"/>
        <v>15481.74</v>
      </c>
      <c r="L183" s="15"/>
      <c r="M183" s="15">
        <f t="shared" si="12"/>
        <v>15481.74</v>
      </c>
      <c r="N183" s="16"/>
    </row>
    <row r="184" spans="1:14" x14ac:dyDescent="0.35">
      <c r="A184" s="25">
        <v>171</v>
      </c>
      <c r="B184" s="43">
        <v>5404000</v>
      </c>
      <c r="C184" s="43" t="s">
        <v>176</v>
      </c>
      <c r="D184" s="33">
        <v>167735.87</v>
      </c>
      <c r="E184" s="35">
        <v>161.76</v>
      </c>
      <c r="F184" s="35">
        <v>3181.17</v>
      </c>
      <c r="G184" s="44">
        <f t="shared" si="10"/>
        <v>171078.80000000002</v>
      </c>
      <c r="H184" s="38">
        <v>59</v>
      </c>
      <c r="I184" s="37">
        <f t="shared" si="13"/>
        <v>2899.64</v>
      </c>
      <c r="J184" s="41">
        <v>0</v>
      </c>
      <c r="K184" s="15">
        <f t="shared" si="11"/>
        <v>0</v>
      </c>
      <c r="L184" s="15"/>
      <c r="M184" s="15">
        <f t="shared" si="12"/>
        <v>0</v>
      </c>
      <c r="N184" s="16"/>
    </row>
    <row r="185" spans="1:14" x14ac:dyDescent="0.35">
      <c r="A185" s="25">
        <v>172</v>
      </c>
      <c r="B185" s="43">
        <v>5440700</v>
      </c>
      <c r="C185" s="43" t="s">
        <v>177</v>
      </c>
      <c r="D185" s="33">
        <v>326517.65000000002</v>
      </c>
      <c r="E185" s="35">
        <v>565.04999999999995</v>
      </c>
      <c r="F185" s="35">
        <v>10284.24</v>
      </c>
      <c r="G185" s="44">
        <f t="shared" si="10"/>
        <v>337366.94</v>
      </c>
      <c r="H185" s="38">
        <v>151</v>
      </c>
      <c r="I185" s="37">
        <f t="shared" si="13"/>
        <v>2234.2199999999998</v>
      </c>
      <c r="J185" s="41">
        <v>0</v>
      </c>
      <c r="K185" s="15">
        <f t="shared" si="11"/>
        <v>0</v>
      </c>
      <c r="L185" s="15"/>
      <c r="M185" s="15">
        <f t="shared" si="12"/>
        <v>0</v>
      </c>
      <c r="N185" s="16"/>
    </row>
    <row r="186" spans="1:14" x14ac:dyDescent="0.35">
      <c r="A186" s="25">
        <v>173</v>
      </c>
      <c r="B186" s="43">
        <v>5502000</v>
      </c>
      <c r="C186" s="43" t="s">
        <v>178</v>
      </c>
      <c r="D186" s="33">
        <v>210179.45</v>
      </c>
      <c r="E186" s="35">
        <v>362.3</v>
      </c>
      <c r="F186" s="35">
        <v>7201.57</v>
      </c>
      <c r="G186" s="44">
        <f t="shared" si="10"/>
        <v>217743.32</v>
      </c>
      <c r="H186" s="38">
        <v>120</v>
      </c>
      <c r="I186" s="37">
        <f t="shared" si="13"/>
        <v>1814.53</v>
      </c>
      <c r="J186" s="41">
        <v>3</v>
      </c>
      <c r="K186" s="15">
        <f t="shared" si="11"/>
        <v>5443.59</v>
      </c>
      <c r="L186" s="15"/>
      <c r="M186" s="15">
        <f t="shared" si="12"/>
        <v>5443.59</v>
      </c>
      <c r="N186" s="16"/>
    </row>
    <row r="187" spans="1:14" x14ac:dyDescent="0.35">
      <c r="A187" s="25">
        <v>174</v>
      </c>
      <c r="B187" s="43">
        <v>5503000</v>
      </c>
      <c r="C187" s="43" t="s">
        <v>179</v>
      </c>
      <c r="D187" s="33">
        <v>79343.13</v>
      </c>
      <c r="E187" s="35">
        <v>137.79</v>
      </c>
      <c r="F187" s="35">
        <v>2667.28</v>
      </c>
      <c r="G187" s="44">
        <f t="shared" si="10"/>
        <v>82148.2</v>
      </c>
      <c r="H187" s="38">
        <v>40</v>
      </c>
      <c r="I187" s="37">
        <f t="shared" si="13"/>
        <v>2053.71</v>
      </c>
      <c r="J187" s="41">
        <v>0</v>
      </c>
      <c r="K187" s="15">
        <f t="shared" si="11"/>
        <v>0</v>
      </c>
      <c r="L187" s="15"/>
      <c r="M187" s="15">
        <f t="shared" si="12"/>
        <v>0</v>
      </c>
      <c r="N187" s="16"/>
    </row>
    <row r="188" spans="1:14" x14ac:dyDescent="0.35">
      <c r="A188" s="25">
        <v>175</v>
      </c>
      <c r="B188" s="43">
        <v>5504000</v>
      </c>
      <c r="C188" s="43" t="s">
        <v>180</v>
      </c>
      <c r="D188" s="33">
        <v>171765.77</v>
      </c>
      <c r="E188" s="35">
        <v>257.13</v>
      </c>
      <c r="F188" s="35">
        <v>5068.9399999999996</v>
      </c>
      <c r="G188" s="44">
        <f t="shared" si="10"/>
        <v>177091.84</v>
      </c>
      <c r="H188" s="38">
        <v>118</v>
      </c>
      <c r="I188" s="37">
        <f t="shared" si="13"/>
        <v>1500.78</v>
      </c>
      <c r="J188" s="41">
        <v>0</v>
      </c>
      <c r="K188" s="15">
        <f t="shared" si="11"/>
        <v>0</v>
      </c>
      <c r="L188" s="15"/>
      <c r="M188" s="15">
        <f t="shared" si="12"/>
        <v>0</v>
      </c>
      <c r="N188" s="16"/>
    </row>
    <row r="189" spans="1:14" x14ac:dyDescent="0.35">
      <c r="A189" s="25">
        <v>176</v>
      </c>
      <c r="B189" s="43">
        <v>5602000</v>
      </c>
      <c r="C189" s="43" t="s">
        <v>181</v>
      </c>
      <c r="D189" s="33">
        <v>291183.87</v>
      </c>
      <c r="E189" s="35">
        <v>477.69</v>
      </c>
      <c r="F189" s="35">
        <v>9200.9599999999991</v>
      </c>
      <c r="G189" s="44">
        <f t="shared" si="10"/>
        <v>300862.52</v>
      </c>
      <c r="H189" s="38">
        <v>211</v>
      </c>
      <c r="I189" s="37">
        <f t="shared" si="13"/>
        <v>1425.89</v>
      </c>
      <c r="J189" s="41">
        <v>5</v>
      </c>
      <c r="K189" s="15">
        <f t="shared" si="11"/>
        <v>7129.4500000000007</v>
      </c>
      <c r="L189" s="15"/>
      <c r="M189" s="15">
        <f t="shared" si="12"/>
        <v>7129.4500000000007</v>
      </c>
      <c r="N189" s="16"/>
    </row>
    <row r="190" spans="1:14" x14ac:dyDescent="0.35">
      <c r="A190" s="25">
        <v>177</v>
      </c>
      <c r="B190" s="43">
        <v>5604000</v>
      </c>
      <c r="C190" s="43" t="s">
        <v>182</v>
      </c>
      <c r="D190" s="33">
        <v>152664.54</v>
      </c>
      <c r="E190" s="35">
        <v>235.82</v>
      </c>
      <c r="F190" s="35">
        <v>4307.92</v>
      </c>
      <c r="G190" s="44">
        <f t="shared" si="10"/>
        <v>157208.28000000003</v>
      </c>
      <c r="H190" s="38">
        <v>91</v>
      </c>
      <c r="I190" s="37">
        <f t="shared" si="13"/>
        <v>1727.56</v>
      </c>
      <c r="J190" s="41">
        <v>0</v>
      </c>
      <c r="K190" s="15">
        <f t="shared" si="11"/>
        <v>0</v>
      </c>
      <c r="L190" s="15"/>
      <c r="M190" s="15">
        <f t="shared" si="12"/>
        <v>0</v>
      </c>
      <c r="N190" s="16"/>
    </row>
    <row r="191" spans="1:14" x14ac:dyDescent="0.35">
      <c r="A191" s="25">
        <v>178</v>
      </c>
      <c r="B191" s="43">
        <v>5605000</v>
      </c>
      <c r="C191" s="43" t="s">
        <v>183</v>
      </c>
      <c r="D191" s="33">
        <v>382506.85</v>
      </c>
      <c r="E191" s="35">
        <v>641.41</v>
      </c>
      <c r="F191" s="35">
        <v>12599.71</v>
      </c>
      <c r="G191" s="44">
        <f t="shared" si="10"/>
        <v>395747.97</v>
      </c>
      <c r="H191" s="38">
        <v>281</v>
      </c>
      <c r="I191" s="37">
        <f t="shared" si="13"/>
        <v>1408.36</v>
      </c>
      <c r="J191" s="41">
        <v>4</v>
      </c>
      <c r="K191" s="15">
        <f t="shared" si="11"/>
        <v>5633.44</v>
      </c>
      <c r="L191" s="15"/>
      <c r="M191" s="15">
        <f t="shared" si="12"/>
        <v>5633.44</v>
      </c>
      <c r="N191" s="16"/>
    </row>
    <row r="192" spans="1:14" x14ac:dyDescent="0.35">
      <c r="A192" s="25">
        <v>179</v>
      </c>
      <c r="B192" s="43">
        <v>5608000</v>
      </c>
      <c r="C192" s="43" t="s">
        <v>184</v>
      </c>
      <c r="D192" s="33">
        <v>167286.73000000001</v>
      </c>
      <c r="E192" s="35">
        <v>277.74</v>
      </c>
      <c r="F192" s="35">
        <v>5364.91</v>
      </c>
      <c r="G192" s="44">
        <f t="shared" si="10"/>
        <v>172929.38</v>
      </c>
      <c r="H192" s="38">
        <v>126</v>
      </c>
      <c r="I192" s="37">
        <f t="shared" si="13"/>
        <v>1372.46</v>
      </c>
      <c r="J192" s="41">
        <v>0</v>
      </c>
      <c r="K192" s="15">
        <f t="shared" si="11"/>
        <v>0</v>
      </c>
      <c r="L192" s="15"/>
      <c r="M192" s="15">
        <f t="shared" si="12"/>
        <v>0</v>
      </c>
      <c r="N192" s="16"/>
    </row>
    <row r="193" spans="1:14" x14ac:dyDescent="0.35">
      <c r="A193" s="25">
        <v>180</v>
      </c>
      <c r="B193" s="43">
        <v>5703000</v>
      </c>
      <c r="C193" s="43" t="s">
        <v>185</v>
      </c>
      <c r="D193" s="33">
        <v>364939.73</v>
      </c>
      <c r="E193" s="35">
        <v>678.38</v>
      </c>
      <c r="F193" s="35">
        <v>13134.56</v>
      </c>
      <c r="G193" s="44">
        <f t="shared" si="10"/>
        <v>378752.67</v>
      </c>
      <c r="H193" s="38">
        <v>209</v>
      </c>
      <c r="I193" s="37">
        <f t="shared" si="13"/>
        <v>1812.21</v>
      </c>
      <c r="J193" s="41">
        <v>0</v>
      </c>
      <c r="K193" s="15">
        <f t="shared" si="11"/>
        <v>0</v>
      </c>
      <c r="L193" s="15"/>
      <c r="M193" s="15">
        <f t="shared" si="12"/>
        <v>0</v>
      </c>
      <c r="N193" s="16"/>
    </row>
    <row r="194" spans="1:14" x14ac:dyDescent="0.35">
      <c r="A194" s="25">
        <v>181</v>
      </c>
      <c r="B194" s="43">
        <v>5706000</v>
      </c>
      <c r="C194" s="43" t="s">
        <v>186</v>
      </c>
      <c r="D194" s="33">
        <v>153166.1</v>
      </c>
      <c r="E194" s="35">
        <v>295.20999999999998</v>
      </c>
      <c r="F194" s="35">
        <v>5631.32</v>
      </c>
      <c r="G194" s="44">
        <f t="shared" si="10"/>
        <v>159092.63</v>
      </c>
      <c r="H194" s="38">
        <v>87</v>
      </c>
      <c r="I194" s="37">
        <f t="shared" si="13"/>
        <v>1828.65</v>
      </c>
      <c r="J194" s="41">
        <v>0</v>
      </c>
      <c r="K194" s="15">
        <f t="shared" si="11"/>
        <v>0</v>
      </c>
      <c r="L194" s="15"/>
      <c r="M194" s="15">
        <f t="shared" si="12"/>
        <v>0</v>
      </c>
      <c r="N194" s="16"/>
    </row>
    <row r="195" spans="1:14" x14ac:dyDescent="0.35">
      <c r="A195" s="25">
        <v>182</v>
      </c>
      <c r="B195" s="43">
        <v>5707000</v>
      </c>
      <c r="C195" s="43" t="s">
        <v>187</v>
      </c>
      <c r="D195" s="33">
        <v>223113.37</v>
      </c>
      <c r="E195" s="35">
        <v>406.64</v>
      </c>
      <c r="F195" s="35">
        <v>7834</v>
      </c>
      <c r="G195" s="44">
        <f t="shared" si="10"/>
        <v>231354.01</v>
      </c>
      <c r="H195" s="38">
        <v>141</v>
      </c>
      <c r="I195" s="37">
        <f t="shared" si="13"/>
        <v>1640.81</v>
      </c>
      <c r="J195" s="41">
        <v>0</v>
      </c>
      <c r="K195" s="15">
        <f t="shared" si="11"/>
        <v>0</v>
      </c>
      <c r="L195" s="15"/>
      <c r="M195" s="15">
        <f t="shared" si="12"/>
        <v>0</v>
      </c>
      <c r="N195" s="16"/>
    </row>
    <row r="196" spans="1:14" x14ac:dyDescent="0.35">
      <c r="A196" s="25">
        <v>183</v>
      </c>
      <c r="B196" s="43">
        <v>5801000</v>
      </c>
      <c r="C196" s="43" t="s">
        <v>188</v>
      </c>
      <c r="D196" s="33">
        <v>215341.2</v>
      </c>
      <c r="E196" s="35">
        <v>378.23</v>
      </c>
      <c r="F196" s="35">
        <v>7288.22</v>
      </c>
      <c r="G196" s="44">
        <f t="shared" si="10"/>
        <v>223007.65000000002</v>
      </c>
      <c r="H196" s="38">
        <v>171</v>
      </c>
      <c r="I196" s="37">
        <f t="shared" si="13"/>
        <v>1304.1400000000001</v>
      </c>
      <c r="J196" s="41">
        <v>0</v>
      </c>
      <c r="K196" s="15">
        <f t="shared" si="11"/>
        <v>0</v>
      </c>
      <c r="L196" s="15"/>
      <c r="M196" s="15">
        <f t="shared" si="12"/>
        <v>0</v>
      </c>
      <c r="N196" s="16"/>
    </row>
    <row r="197" spans="1:14" x14ac:dyDescent="0.35">
      <c r="A197" s="25">
        <v>184</v>
      </c>
      <c r="B197" s="43">
        <v>5802000</v>
      </c>
      <c r="C197" s="43" t="s">
        <v>189</v>
      </c>
      <c r="D197" s="33">
        <v>269828.84000000003</v>
      </c>
      <c r="E197" s="35">
        <v>517.35</v>
      </c>
      <c r="F197" s="35">
        <v>9670.5400000000009</v>
      </c>
      <c r="G197" s="44">
        <f t="shared" si="10"/>
        <v>280016.73</v>
      </c>
      <c r="H197" s="38">
        <v>209</v>
      </c>
      <c r="I197" s="37">
        <f t="shared" si="13"/>
        <v>1339.79</v>
      </c>
      <c r="J197" s="41">
        <v>0</v>
      </c>
      <c r="K197" s="15">
        <f t="shared" si="11"/>
        <v>0</v>
      </c>
      <c r="L197" s="15"/>
      <c r="M197" s="15">
        <f t="shared" si="12"/>
        <v>0</v>
      </c>
      <c r="N197" s="16"/>
    </row>
    <row r="198" spans="1:14" x14ac:dyDescent="0.35">
      <c r="A198" s="25">
        <v>185</v>
      </c>
      <c r="B198" s="43">
        <v>5803000</v>
      </c>
      <c r="C198" s="43" t="s">
        <v>190</v>
      </c>
      <c r="D198" s="33">
        <v>132582.95000000001</v>
      </c>
      <c r="E198" s="35">
        <v>221.94</v>
      </c>
      <c r="F198" s="35">
        <v>4287.5600000000004</v>
      </c>
      <c r="G198" s="44">
        <f t="shared" si="10"/>
        <v>137092.45000000001</v>
      </c>
      <c r="H198" s="38">
        <v>92</v>
      </c>
      <c r="I198" s="37">
        <f t="shared" si="13"/>
        <v>1490.14</v>
      </c>
      <c r="J198" s="41">
        <v>2</v>
      </c>
      <c r="K198" s="15">
        <f t="shared" si="11"/>
        <v>2980.28</v>
      </c>
      <c r="L198" s="15"/>
      <c r="M198" s="15">
        <f t="shared" si="12"/>
        <v>2980.28</v>
      </c>
      <c r="N198" s="16"/>
    </row>
    <row r="199" spans="1:14" x14ac:dyDescent="0.35">
      <c r="A199" s="25">
        <v>186</v>
      </c>
      <c r="B199" s="43">
        <v>5804000</v>
      </c>
      <c r="C199" s="43" t="s">
        <v>191</v>
      </c>
      <c r="D199" s="33">
        <v>292054.84999999998</v>
      </c>
      <c r="E199" s="35">
        <v>610.09</v>
      </c>
      <c r="F199" s="35">
        <v>12159.3</v>
      </c>
      <c r="G199" s="44">
        <f t="shared" si="10"/>
        <v>304824.24</v>
      </c>
      <c r="H199" s="38">
        <v>252</v>
      </c>
      <c r="I199" s="37">
        <f t="shared" si="13"/>
        <v>1209.6199999999999</v>
      </c>
      <c r="J199" s="41">
        <v>0</v>
      </c>
      <c r="K199" s="15">
        <f t="shared" si="11"/>
        <v>0</v>
      </c>
      <c r="L199" s="15"/>
      <c r="M199" s="15">
        <f t="shared" si="12"/>
        <v>0</v>
      </c>
      <c r="N199" s="16"/>
    </row>
    <row r="200" spans="1:14" x14ac:dyDescent="0.35">
      <c r="A200" s="25">
        <v>187</v>
      </c>
      <c r="B200" s="43">
        <v>5805000</v>
      </c>
      <c r="C200" s="43" t="s">
        <v>192</v>
      </c>
      <c r="D200" s="33">
        <v>1058319.04</v>
      </c>
      <c r="E200" s="35">
        <v>2025.43</v>
      </c>
      <c r="F200" s="35">
        <v>39421.03</v>
      </c>
      <c r="G200" s="44">
        <f t="shared" si="10"/>
        <v>1099765.5</v>
      </c>
      <c r="H200" s="38">
        <v>686</v>
      </c>
      <c r="I200" s="37">
        <f t="shared" si="13"/>
        <v>1603.16</v>
      </c>
      <c r="J200" s="41">
        <v>5</v>
      </c>
      <c r="K200" s="15">
        <f t="shared" si="11"/>
        <v>8015.8</v>
      </c>
      <c r="L200" s="15"/>
      <c r="M200" s="15">
        <f t="shared" si="12"/>
        <v>8015.8</v>
      </c>
      <c r="N200" s="16"/>
    </row>
    <row r="201" spans="1:14" x14ac:dyDescent="0.35">
      <c r="A201" s="25">
        <v>188</v>
      </c>
      <c r="B201" s="43">
        <v>5901000</v>
      </c>
      <c r="C201" s="43" t="s">
        <v>193</v>
      </c>
      <c r="D201" s="33">
        <v>118024.76</v>
      </c>
      <c r="E201" s="35">
        <v>202.75</v>
      </c>
      <c r="F201" s="35">
        <v>4068.23</v>
      </c>
      <c r="G201" s="44">
        <f t="shared" si="10"/>
        <v>122295.73999999999</v>
      </c>
      <c r="H201" s="38">
        <v>69</v>
      </c>
      <c r="I201" s="37">
        <f t="shared" si="13"/>
        <v>1772.4</v>
      </c>
      <c r="J201" s="41">
        <v>0</v>
      </c>
      <c r="K201" s="15">
        <f t="shared" si="11"/>
        <v>0</v>
      </c>
      <c r="L201" s="15"/>
      <c r="M201" s="15">
        <f t="shared" si="12"/>
        <v>0</v>
      </c>
      <c r="N201" s="16"/>
    </row>
    <row r="202" spans="1:14" x14ac:dyDescent="0.35">
      <c r="A202" s="25">
        <v>189</v>
      </c>
      <c r="B202" s="43">
        <v>5903000</v>
      </c>
      <c r="C202" s="43" t="s">
        <v>194</v>
      </c>
      <c r="D202" s="33">
        <v>132720.51</v>
      </c>
      <c r="E202" s="35">
        <v>248.8</v>
      </c>
      <c r="F202" s="35">
        <v>4322.8100000000004</v>
      </c>
      <c r="G202" s="44">
        <f t="shared" si="10"/>
        <v>137292.12</v>
      </c>
      <c r="H202" s="38">
        <v>95</v>
      </c>
      <c r="I202" s="37">
        <f t="shared" si="13"/>
        <v>1445.18</v>
      </c>
      <c r="J202" s="41">
        <v>0</v>
      </c>
      <c r="K202" s="15">
        <f t="shared" si="11"/>
        <v>0</v>
      </c>
      <c r="L202" s="15"/>
      <c r="M202" s="15">
        <f t="shared" si="12"/>
        <v>0</v>
      </c>
      <c r="N202" s="16"/>
    </row>
    <row r="203" spans="1:14" x14ac:dyDescent="0.35">
      <c r="A203" s="25">
        <v>190</v>
      </c>
      <c r="B203" s="43">
        <v>6001000</v>
      </c>
      <c r="C203" s="43" t="s">
        <v>195</v>
      </c>
      <c r="D203" s="33">
        <v>5676205.7599999998</v>
      </c>
      <c r="E203" s="35">
        <v>11734.88</v>
      </c>
      <c r="F203" s="35">
        <v>227661.99</v>
      </c>
      <c r="G203" s="44">
        <f t="shared" si="10"/>
        <v>5915602.6299999999</v>
      </c>
      <c r="H203" s="39">
        <v>2926</v>
      </c>
      <c r="I203" s="37">
        <f t="shared" si="13"/>
        <v>2021.74</v>
      </c>
      <c r="J203" s="41">
        <v>60</v>
      </c>
      <c r="K203" s="15">
        <f t="shared" si="11"/>
        <v>121304.4</v>
      </c>
      <c r="L203" s="15"/>
      <c r="M203" s="15">
        <f t="shared" si="12"/>
        <v>121304.4</v>
      </c>
      <c r="N203" s="16"/>
    </row>
    <row r="204" spans="1:14" x14ac:dyDescent="0.35">
      <c r="A204" s="25">
        <v>191</v>
      </c>
      <c r="B204" s="43">
        <v>6002000</v>
      </c>
      <c r="C204" s="43" t="s">
        <v>196</v>
      </c>
      <c r="D204" s="33">
        <v>1918220.75</v>
      </c>
      <c r="E204" s="35">
        <v>3675.17</v>
      </c>
      <c r="F204" s="35">
        <v>69406.179999999993</v>
      </c>
      <c r="G204" s="44">
        <f t="shared" si="10"/>
        <v>1991302.0999999999</v>
      </c>
      <c r="H204" s="39">
        <v>1004</v>
      </c>
      <c r="I204" s="37">
        <f t="shared" si="13"/>
        <v>1983.37</v>
      </c>
      <c r="J204" s="41">
        <v>17</v>
      </c>
      <c r="K204" s="15">
        <f t="shared" si="11"/>
        <v>33717.29</v>
      </c>
      <c r="L204" s="15"/>
      <c r="M204" s="15">
        <f t="shared" si="12"/>
        <v>33717.29</v>
      </c>
      <c r="N204" s="16"/>
    </row>
    <row r="205" spans="1:14" x14ac:dyDescent="0.35">
      <c r="A205" s="25">
        <v>192</v>
      </c>
      <c r="B205" s="43">
        <v>6003000</v>
      </c>
      <c r="C205" s="43" t="s">
        <v>197</v>
      </c>
      <c r="D205" s="33">
        <v>2627613.4300000002</v>
      </c>
      <c r="E205" s="35">
        <v>4622.99</v>
      </c>
      <c r="F205" s="35">
        <v>89633.78</v>
      </c>
      <c r="G205" s="44">
        <f t="shared" si="10"/>
        <v>2721870.2</v>
      </c>
      <c r="H205" s="39">
        <v>1673</v>
      </c>
      <c r="I205" s="37">
        <f t="shared" si="13"/>
        <v>1626.94</v>
      </c>
      <c r="J205" s="41">
        <v>25</v>
      </c>
      <c r="K205" s="15">
        <f t="shared" si="11"/>
        <v>40673.5</v>
      </c>
      <c r="L205" s="15"/>
      <c r="M205" s="15">
        <f t="shared" si="12"/>
        <v>40673.5</v>
      </c>
      <c r="N205" s="16"/>
    </row>
    <row r="206" spans="1:14" x14ac:dyDescent="0.35">
      <c r="A206" s="25">
        <v>193</v>
      </c>
      <c r="B206" s="43">
        <v>6004000</v>
      </c>
      <c r="C206" s="43" t="s">
        <v>269</v>
      </c>
      <c r="D206" s="33">
        <v>1048766.6599999999</v>
      </c>
      <c r="E206" s="35">
        <v>1477.77</v>
      </c>
      <c r="F206" s="35">
        <v>34312.89</v>
      </c>
      <c r="G206" s="44">
        <f t="shared" si="10"/>
        <v>1084557.3199999998</v>
      </c>
      <c r="H206" s="38">
        <v>626</v>
      </c>
      <c r="I206" s="37">
        <f t="shared" si="13"/>
        <v>1732.52</v>
      </c>
      <c r="J206" s="41">
        <v>0</v>
      </c>
      <c r="K206" s="15">
        <f t="shared" si="11"/>
        <v>0</v>
      </c>
      <c r="L206" s="15"/>
      <c r="M206" s="15">
        <f t="shared" si="12"/>
        <v>0</v>
      </c>
      <c r="N206" s="16"/>
    </row>
    <row r="207" spans="1:14" x14ac:dyDescent="0.35">
      <c r="A207" s="25">
        <v>194</v>
      </c>
      <c r="B207" s="43">
        <v>6040700</v>
      </c>
      <c r="C207" s="43" t="s">
        <v>198</v>
      </c>
      <c r="D207" s="33">
        <v>215544.64</v>
      </c>
      <c r="E207" s="35">
        <v>428.84</v>
      </c>
      <c r="F207" s="35">
        <v>9462.74</v>
      </c>
      <c r="G207" s="44">
        <f t="shared" ref="G207:G266" si="14">SUM(D207:F207)</f>
        <v>225436.22</v>
      </c>
      <c r="H207" s="38">
        <v>102</v>
      </c>
      <c r="I207" s="37">
        <f t="shared" si="13"/>
        <v>2210.16</v>
      </c>
      <c r="J207" s="41">
        <v>0</v>
      </c>
      <c r="K207" s="15">
        <f t="shared" ref="K207:K269" si="15">I207*J207</f>
        <v>0</v>
      </c>
      <c r="L207" s="15"/>
      <c r="M207" s="15">
        <f t="shared" ref="M207:M269" si="16">K207-L207</f>
        <v>0</v>
      </c>
      <c r="N207" s="16"/>
    </row>
    <row r="208" spans="1:14" x14ac:dyDescent="0.35">
      <c r="A208" s="25">
        <v>195</v>
      </c>
      <c r="B208" s="43">
        <v>6041700</v>
      </c>
      <c r="C208" s="43" t="s">
        <v>199</v>
      </c>
      <c r="D208" s="33">
        <v>350753.73</v>
      </c>
      <c r="E208" s="35">
        <v>737.61</v>
      </c>
      <c r="F208" s="35">
        <v>15212.88</v>
      </c>
      <c r="G208" s="44">
        <f t="shared" si="14"/>
        <v>366704.22</v>
      </c>
      <c r="H208" s="38">
        <v>194</v>
      </c>
      <c r="I208" s="37">
        <f t="shared" si="13"/>
        <v>1890.23</v>
      </c>
      <c r="J208" s="41">
        <v>0</v>
      </c>
      <c r="K208" s="15">
        <f t="shared" si="15"/>
        <v>0</v>
      </c>
      <c r="L208" s="15"/>
      <c r="M208" s="15">
        <f t="shared" si="16"/>
        <v>0</v>
      </c>
      <c r="N208" s="16"/>
    </row>
    <row r="209" spans="1:14" x14ac:dyDescent="0.35">
      <c r="A209" s="25">
        <v>196</v>
      </c>
      <c r="B209" s="43">
        <v>6043700</v>
      </c>
      <c r="C209" s="43" t="s">
        <v>200</v>
      </c>
      <c r="D209" s="33">
        <v>413868.49</v>
      </c>
      <c r="E209" s="35">
        <v>665.38</v>
      </c>
      <c r="F209" s="35">
        <v>14785.59</v>
      </c>
      <c r="G209" s="44">
        <f t="shared" si="14"/>
        <v>429319.46</v>
      </c>
      <c r="H209" s="38">
        <v>274</v>
      </c>
      <c r="I209" s="37">
        <f t="shared" si="13"/>
        <v>1566.86</v>
      </c>
      <c r="J209" s="41">
        <v>0</v>
      </c>
      <c r="K209" s="15">
        <f t="shared" si="15"/>
        <v>0</v>
      </c>
      <c r="L209" s="15"/>
      <c r="M209" s="15">
        <f t="shared" si="16"/>
        <v>0</v>
      </c>
      <c r="N209" s="16"/>
    </row>
    <row r="210" spans="1:14" x14ac:dyDescent="0.35">
      <c r="A210" s="25">
        <v>197</v>
      </c>
      <c r="B210" s="43">
        <v>6047700</v>
      </c>
      <c r="C210" s="43" t="s">
        <v>201</v>
      </c>
      <c r="D210" s="33">
        <v>684680.57</v>
      </c>
      <c r="E210" s="35">
        <v>706.77</v>
      </c>
      <c r="F210" s="35">
        <v>21980.28</v>
      </c>
      <c r="G210" s="44">
        <f t="shared" si="14"/>
        <v>707367.62</v>
      </c>
      <c r="H210" s="38">
        <v>161</v>
      </c>
      <c r="I210" s="37">
        <f t="shared" si="13"/>
        <v>4393.59</v>
      </c>
      <c r="J210" s="41">
        <v>0</v>
      </c>
      <c r="K210" s="15">
        <f t="shared" si="15"/>
        <v>0</v>
      </c>
      <c r="L210" s="15"/>
      <c r="M210" s="15">
        <f t="shared" si="16"/>
        <v>0</v>
      </c>
      <c r="N210" s="16"/>
    </row>
    <row r="211" spans="1:14" x14ac:dyDescent="0.35">
      <c r="A211" s="25">
        <v>198</v>
      </c>
      <c r="B211" s="43">
        <v>6049700</v>
      </c>
      <c r="C211" s="43" t="s">
        <v>202</v>
      </c>
      <c r="D211" s="33">
        <v>79590.320000000007</v>
      </c>
      <c r="E211" s="35">
        <v>168.76</v>
      </c>
      <c r="F211" s="35">
        <v>3421.03</v>
      </c>
      <c r="G211" s="44">
        <f t="shared" si="14"/>
        <v>83180.11</v>
      </c>
      <c r="H211" s="38">
        <v>44</v>
      </c>
      <c r="I211" s="37">
        <f t="shared" si="13"/>
        <v>1890.46</v>
      </c>
      <c r="J211" s="41">
        <v>0</v>
      </c>
      <c r="K211" s="15">
        <f t="shared" si="15"/>
        <v>0</v>
      </c>
      <c r="L211" s="15"/>
      <c r="M211" s="15">
        <f t="shared" si="16"/>
        <v>0</v>
      </c>
      <c r="N211" s="16"/>
    </row>
    <row r="212" spans="1:14" x14ac:dyDescent="0.35">
      <c r="A212" s="25">
        <v>199</v>
      </c>
      <c r="B212" s="43">
        <v>6050700</v>
      </c>
      <c r="C212" s="43" t="s">
        <v>203</v>
      </c>
      <c r="D212" s="33">
        <v>190879.44</v>
      </c>
      <c r="E212" s="35">
        <v>373.05</v>
      </c>
      <c r="F212" s="35">
        <v>6788.94</v>
      </c>
      <c r="G212" s="44">
        <f t="shared" si="14"/>
        <v>198041.43</v>
      </c>
      <c r="H212" s="38">
        <v>76</v>
      </c>
      <c r="I212" s="37">
        <f t="shared" si="13"/>
        <v>2605.81</v>
      </c>
      <c r="J212" s="41">
        <v>0</v>
      </c>
      <c r="K212" s="15">
        <f t="shared" si="15"/>
        <v>0</v>
      </c>
      <c r="L212" s="15"/>
      <c r="M212" s="15">
        <f t="shared" si="16"/>
        <v>0</v>
      </c>
      <c r="N212" s="16"/>
    </row>
    <row r="213" spans="1:14" x14ac:dyDescent="0.35">
      <c r="A213" s="25">
        <v>200</v>
      </c>
      <c r="B213" s="43">
        <v>6052700</v>
      </c>
      <c r="C213" s="43" t="s">
        <v>285</v>
      </c>
      <c r="D213" s="33">
        <v>11488.57</v>
      </c>
      <c r="E213" s="35">
        <v>72.25</v>
      </c>
      <c r="F213" s="35">
        <v>486.88</v>
      </c>
      <c r="G213" s="44">
        <f t="shared" si="14"/>
        <v>12047.699999999999</v>
      </c>
      <c r="H213" s="38">
        <v>5</v>
      </c>
      <c r="I213" s="37">
        <f t="shared" si="13"/>
        <v>2409.54</v>
      </c>
      <c r="J213" s="41">
        <v>0</v>
      </c>
      <c r="K213" s="15">
        <f t="shared" si="15"/>
        <v>0</v>
      </c>
      <c r="L213" s="15"/>
      <c r="M213" s="15">
        <f t="shared" si="16"/>
        <v>0</v>
      </c>
      <c r="N213" s="16"/>
    </row>
    <row r="214" spans="1:14" x14ac:dyDescent="0.35">
      <c r="A214" s="25">
        <v>201</v>
      </c>
      <c r="B214" s="43">
        <v>6053700</v>
      </c>
      <c r="C214" s="43" t="s">
        <v>204</v>
      </c>
      <c r="D214" s="33">
        <v>16569.900000000001</v>
      </c>
      <c r="E214" s="35">
        <v>46.62</v>
      </c>
      <c r="F214" s="35">
        <v>722.02</v>
      </c>
      <c r="G214" s="44">
        <f t="shared" si="14"/>
        <v>17338.54</v>
      </c>
      <c r="H214" s="38">
        <v>11</v>
      </c>
      <c r="I214" s="37">
        <f t="shared" si="13"/>
        <v>1576.23</v>
      </c>
      <c r="J214" s="41">
        <v>0</v>
      </c>
      <c r="K214" s="15">
        <f t="shared" si="15"/>
        <v>0</v>
      </c>
      <c r="L214" s="15"/>
      <c r="M214" s="15">
        <f t="shared" si="16"/>
        <v>0</v>
      </c>
      <c r="N214" s="16"/>
    </row>
    <row r="215" spans="1:14" x14ac:dyDescent="0.35">
      <c r="A215" s="25">
        <v>202</v>
      </c>
      <c r="B215" s="43">
        <v>6055700</v>
      </c>
      <c r="C215" s="43" t="s">
        <v>259</v>
      </c>
      <c r="D215" s="33">
        <v>74742.2</v>
      </c>
      <c r="E215" s="35">
        <v>152.44999999999999</v>
      </c>
      <c r="F215" s="35">
        <v>3060.81</v>
      </c>
      <c r="G215" s="44">
        <f t="shared" si="14"/>
        <v>77955.459999999992</v>
      </c>
      <c r="H215" s="38">
        <v>26</v>
      </c>
      <c r="I215" s="37">
        <f t="shared" si="13"/>
        <v>2998.29</v>
      </c>
      <c r="J215" s="41">
        <v>0</v>
      </c>
      <c r="K215" s="15">
        <f t="shared" si="15"/>
        <v>0</v>
      </c>
      <c r="L215" s="15"/>
      <c r="M215" s="15">
        <f t="shared" si="16"/>
        <v>0</v>
      </c>
      <c r="N215" s="16"/>
    </row>
    <row r="216" spans="1:14" x14ac:dyDescent="0.35">
      <c r="A216" s="25">
        <v>203</v>
      </c>
      <c r="B216" s="43">
        <v>6056700</v>
      </c>
      <c r="C216" s="43" t="s">
        <v>205</v>
      </c>
      <c r="D216" s="33">
        <v>57990.23</v>
      </c>
      <c r="E216" s="35">
        <v>90.03</v>
      </c>
      <c r="F216" s="35">
        <v>1874.42</v>
      </c>
      <c r="G216" s="44">
        <f t="shared" si="14"/>
        <v>59954.68</v>
      </c>
      <c r="H216" s="38">
        <v>16</v>
      </c>
      <c r="I216" s="37">
        <f t="shared" si="13"/>
        <v>3747.17</v>
      </c>
      <c r="J216" s="41">
        <v>0</v>
      </c>
      <c r="K216" s="15">
        <f t="shared" si="15"/>
        <v>0</v>
      </c>
      <c r="L216" s="15"/>
      <c r="M216" s="15">
        <f t="shared" si="16"/>
        <v>0</v>
      </c>
      <c r="N216" s="16"/>
    </row>
    <row r="217" spans="1:14" x14ac:dyDescent="0.35">
      <c r="A217" s="25">
        <v>204</v>
      </c>
      <c r="B217" s="45">
        <v>6060700</v>
      </c>
      <c r="C217" s="47" t="s">
        <v>262</v>
      </c>
      <c r="D217" s="33">
        <v>57167.22</v>
      </c>
      <c r="E217" s="35">
        <v>0</v>
      </c>
      <c r="F217" s="35">
        <v>2412.58</v>
      </c>
      <c r="G217" s="44">
        <f t="shared" si="14"/>
        <v>59579.8</v>
      </c>
      <c r="H217" s="38">
        <v>19</v>
      </c>
      <c r="I217" s="37">
        <f t="shared" si="13"/>
        <v>3135.78</v>
      </c>
      <c r="J217" s="41">
        <v>0</v>
      </c>
      <c r="K217" s="15">
        <f t="shared" si="15"/>
        <v>0</v>
      </c>
      <c r="L217" s="15"/>
      <c r="M217" s="15">
        <f t="shared" si="16"/>
        <v>0</v>
      </c>
      <c r="N217" s="16"/>
    </row>
    <row r="218" spans="1:14" x14ac:dyDescent="0.35">
      <c r="A218" s="25">
        <v>205</v>
      </c>
      <c r="B218" s="56">
        <v>6061700</v>
      </c>
      <c r="C218" s="49" t="s">
        <v>283</v>
      </c>
      <c r="D218" s="35">
        <v>0</v>
      </c>
      <c r="E218" s="35">
        <v>0</v>
      </c>
      <c r="F218" s="35">
        <v>0</v>
      </c>
      <c r="G218" s="44">
        <f t="shared" si="14"/>
        <v>0</v>
      </c>
      <c r="H218" s="38"/>
      <c r="I218" s="37">
        <f t="shared" si="13"/>
        <v>0</v>
      </c>
      <c r="J218" s="41">
        <v>0</v>
      </c>
      <c r="K218" s="15">
        <f t="shared" si="15"/>
        <v>0</v>
      </c>
      <c r="L218" s="15"/>
      <c r="M218" s="15">
        <f t="shared" si="16"/>
        <v>0</v>
      </c>
      <c r="N218" s="16"/>
    </row>
    <row r="219" spans="1:14" x14ac:dyDescent="0.35">
      <c r="A219" s="25">
        <v>206</v>
      </c>
      <c r="B219" s="56">
        <v>6062700</v>
      </c>
      <c r="C219" s="49" t="s">
        <v>284</v>
      </c>
      <c r="D219" s="35">
        <v>0</v>
      </c>
      <c r="E219" s="35">
        <v>0</v>
      </c>
      <c r="F219" s="35">
        <v>0</v>
      </c>
      <c r="G219" s="44">
        <f t="shared" si="14"/>
        <v>0</v>
      </c>
      <c r="H219" s="38"/>
      <c r="I219" s="37">
        <f t="shared" si="13"/>
        <v>0</v>
      </c>
      <c r="J219" s="41">
        <v>0</v>
      </c>
      <c r="K219" s="15">
        <f t="shared" si="15"/>
        <v>0</v>
      </c>
      <c r="L219" s="15"/>
      <c r="M219" s="15">
        <f t="shared" si="16"/>
        <v>0</v>
      </c>
      <c r="N219" s="16"/>
    </row>
    <row r="220" spans="1:14" x14ac:dyDescent="0.35">
      <c r="A220" s="25">
        <v>207</v>
      </c>
      <c r="B220" s="43">
        <v>6091000</v>
      </c>
      <c r="C220" s="43" t="s">
        <v>206</v>
      </c>
      <c r="D220" s="33">
        <v>68518.87</v>
      </c>
      <c r="E220" s="35">
        <v>29.61</v>
      </c>
      <c r="F220" s="35">
        <v>627.87</v>
      </c>
      <c r="G220" s="44">
        <f t="shared" si="14"/>
        <v>69176.349999999991</v>
      </c>
      <c r="H220" s="38">
        <v>88</v>
      </c>
      <c r="I220" s="37">
        <f t="shared" si="13"/>
        <v>786.09</v>
      </c>
      <c r="J220" s="41">
        <v>0</v>
      </c>
      <c r="K220" s="15">
        <f t="shared" si="15"/>
        <v>0</v>
      </c>
      <c r="L220" s="15"/>
      <c r="M220" s="15">
        <f t="shared" si="16"/>
        <v>0</v>
      </c>
      <c r="N220" s="16"/>
    </row>
    <row r="221" spans="1:14" x14ac:dyDescent="0.35">
      <c r="A221" s="25">
        <v>208</v>
      </c>
      <c r="B221" s="43">
        <v>6092000</v>
      </c>
      <c r="C221" s="43" t="s">
        <v>207</v>
      </c>
      <c r="D221" s="33">
        <v>122040.88</v>
      </c>
      <c r="E221" s="35">
        <v>48.04</v>
      </c>
      <c r="F221" s="35">
        <v>914.64</v>
      </c>
      <c r="G221" s="44">
        <f t="shared" si="14"/>
        <v>123003.56</v>
      </c>
      <c r="H221" s="38">
        <v>112</v>
      </c>
      <c r="I221" s="37">
        <f t="shared" si="13"/>
        <v>1098.25</v>
      </c>
      <c r="J221" s="41">
        <v>0</v>
      </c>
      <c r="K221" s="15">
        <f t="shared" si="15"/>
        <v>0</v>
      </c>
      <c r="L221" s="15"/>
      <c r="M221" s="15">
        <f t="shared" si="16"/>
        <v>0</v>
      </c>
      <c r="N221" s="16"/>
    </row>
    <row r="222" spans="1:14" x14ac:dyDescent="0.35">
      <c r="A222" s="25">
        <v>209</v>
      </c>
      <c r="B222" s="43">
        <v>6094000</v>
      </c>
      <c r="C222" s="43" t="s">
        <v>208</v>
      </c>
      <c r="D222" s="33">
        <v>70180.69</v>
      </c>
      <c r="E222" s="35">
        <v>126.36</v>
      </c>
      <c r="F222" s="35">
        <v>2352.83</v>
      </c>
      <c r="G222" s="44">
        <f t="shared" si="14"/>
        <v>72659.88</v>
      </c>
      <c r="H222" s="38">
        <v>64</v>
      </c>
      <c r="I222" s="37">
        <f t="shared" si="13"/>
        <v>1135.31</v>
      </c>
      <c r="J222" s="41">
        <v>0</v>
      </c>
      <c r="K222" s="15">
        <f t="shared" si="15"/>
        <v>0</v>
      </c>
      <c r="L222" s="15"/>
      <c r="M222" s="15">
        <f t="shared" si="16"/>
        <v>0</v>
      </c>
      <c r="N222" s="16"/>
    </row>
    <row r="223" spans="1:14" x14ac:dyDescent="0.35">
      <c r="A223" s="25">
        <v>210</v>
      </c>
      <c r="B223" s="43">
        <v>6102000</v>
      </c>
      <c r="C223" s="43" t="s">
        <v>209</v>
      </c>
      <c r="D223" s="33">
        <v>113226.47</v>
      </c>
      <c r="E223" s="35">
        <v>171.11</v>
      </c>
      <c r="F223" s="35">
        <v>3583.05</v>
      </c>
      <c r="G223" s="44">
        <f t="shared" si="14"/>
        <v>116980.63</v>
      </c>
      <c r="H223" s="38">
        <v>90</v>
      </c>
      <c r="I223" s="37">
        <f t="shared" ref="I223:I274" si="17">IFERROR(ROUND(G223/H223,2),0)</f>
        <v>1299.78</v>
      </c>
      <c r="J223" s="41">
        <v>1</v>
      </c>
      <c r="K223" s="15">
        <f t="shared" si="15"/>
        <v>1299.78</v>
      </c>
      <c r="L223" s="15"/>
      <c r="M223" s="15">
        <f t="shared" si="16"/>
        <v>1299.78</v>
      </c>
      <c r="N223" s="16"/>
    </row>
    <row r="224" spans="1:14" x14ac:dyDescent="0.35">
      <c r="A224" s="25">
        <v>211</v>
      </c>
      <c r="B224" s="43">
        <v>6103000</v>
      </c>
      <c r="C224" s="43" t="s">
        <v>210</v>
      </c>
      <c r="D224" s="33">
        <v>438479.7</v>
      </c>
      <c r="E224" s="35">
        <v>750.92</v>
      </c>
      <c r="F224" s="35">
        <v>15207.94</v>
      </c>
      <c r="G224" s="44">
        <f t="shared" si="14"/>
        <v>454438.56</v>
      </c>
      <c r="H224" s="38">
        <v>331</v>
      </c>
      <c r="I224" s="37">
        <f t="shared" si="17"/>
        <v>1372.93</v>
      </c>
      <c r="J224" s="41">
        <v>5</v>
      </c>
      <c r="K224" s="15">
        <f t="shared" si="15"/>
        <v>6864.6500000000005</v>
      </c>
      <c r="L224" s="15"/>
      <c r="M224" s="15">
        <f t="shared" si="16"/>
        <v>6864.6500000000005</v>
      </c>
      <c r="N224" s="16"/>
    </row>
    <row r="225" spans="1:14" x14ac:dyDescent="0.35">
      <c r="A225" s="25">
        <v>212</v>
      </c>
      <c r="B225" s="43">
        <v>6201000</v>
      </c>
      <c r="C225" s="43" t="s">
        <v>211</v>
      </c>
      <c r="D225" s="33">
        <v>682888.91</v>
      </c>
      <c r="E225" s="35">
        <v>1053.95</v>
      </c>
      <c r="F225" s="35">
        <v>20766.099999999999</v>
      </c>
      <c r="G225" s="44">
        <f t="shared" si="14"/>
        <v>704708.96</v>
      </c>
      <c r="H225" s="38">
        <v>348</v>
      </c>
      <c r="I225" s="37">
        <f t="shared" si="17"/>
        <v>2025.03</v>
      </c>
      <c r="J225" s="41">
        <v>2</v>
      </c>
      <c r="K225" s="15">
        <f t="shared" si="15"/>
        <v>4050.06</v>
      </c>
      <c r="L225" s="15"/>
      <c r="M225" s="15">
        <f t="shared" si="16"/>
        <v>4050.06</v>
      </c>
      <c r="N225" s="16"/>
    </row>
    <row r="226" spans="1:14" x14ac:dyDescent="0.35">
      <c r="A226" s="25">
        <v>213</v>
      </c>
      <c r="B226" s="43">
        <v>6205000</v>
      </c>
      <c r="C226" s="43" t="s">
        <v>212</v>
      </c>
      <c r="D226" s="33">
        <v>158598.38</v>
      </c>
      <c r="E226" s="35">
        <v>291.69</v>
      </c>
      <c r="F226" s="35">
        <v>5901.48</v>
      </c>
      <c r="G226" s="44">
        <f t="shared" si="14"/>
        <v>164791.55000000002</v>
      </c>
      <c r="H226" s="38">
        <v>92</v>
      </c>
      <c r="I226" s="37">
        <f t="shared" si="17"/>
        <v>1791.21</v>
      </c>
      <c r="J226" s="41">
        <v>0</v>
      </c>
      <c r="K226" s="15">
        <f t="shared" si="15"/>
        <v>0</v>
      </c>
      <c r="L226" s="15"/>
      <c r="M226" s="15">
        <f t="shared" si="16"/>
        <v>0</v>
      </c>
      <c r="N226" s="16"/>
    </row>
    <row r="227" spans="1:14" x14ac:dyDescent="0.35">
      <c r="A227" s="25">
        <v>214</v>
      </c>
      <c r="B227" s="43">
        <v>6301000</v>
      </c>
      <c r="C227" s="43" t="s">
        <v>213</v>
      </c>
      <c r="D227" s="33">
        <v>299829.90999999997</v>
      </c>
      <c r="E227" s="35">
        <v>596.44000000000005</v>
      </c>
      <c r="F227" s="35">
        <v>11942.12</v>
      </c>
      <c r="G227" s="44">
        <f t="shared" si="14"/>
        <v>312368.46999999997</v>
      </c>
      <c r="H227" s="38">
        <v>160</v>
      </c>
      <c r="I227" s="37">
        <f t="shared" si="17"/>
        <v>1952.3</v>
      </c>
      <c r="J227" s="41">
        <v>0</v>
      </c>
      <c r="K227" s="15">
        <f t="shared" si="15"/>
        <v>0</v>
      </c>
      <c r="L227" s="15"/>
      <c r="M227" s="15">
        <f t="shared" si="16"/>
        <v>0</v>
      </c>
      <c r="N227" s="16"/>
    </row>
    <row r="228" spans="1:14" x14ac:dyDescent="0.35">
      <c r="A228" s="25">
        <v>215</v>
      </c>
      <c r="B228" s="43">
        <v>6302000</v>
      </c>
      <c r="C228" s="43" t="s">
        <v>214</v>
      </c>
      <c r="D228" s="33">
        <v>959298.62</v>
      </c>
      <c r="E228" s="35">
        <v>1882.66</v>
      </c>
      <c r="F228" s="35">
        <v>37470.99</v>
      </c>
      <c r="G228" s="44">
        <f t="shared" si="14"/>
        <v>998652.27</v>
      </c>
      <c r="H228" s="38">
        <v>538</v>
      </c>
      <c r="I228" s="37">
        <f t="shared" si="17"/>
        <v>1856.23</v>
      </c>
      <c r="J228" s="41">
        <v>0</v>
      </c>
      <c r="K228" s="15">
        <f t="shared" si="15"/>
        <v>0</v>
      </c>
      <c r="L228" s="15"/>
      <c r="M228" s="15">
        <f t="shared" si="16"/>
        <v>0</v>
      </c>
      <c r="N228" s="16"/>
    </row>
    <row r="229" spans="1:14" x14ac:dyDescent="0.35">
      <c r="A229" s="25">
        <v>216</v>
      </c>
      <c r="B229" s="43">
        <v>6303000</v>
      </c>
      <c r="C229" s="43" t="s">
        <v>215</v>
      </c>
      <c r="D229" s="33">
        <v>1661201.66</v>
      </c>
      <c r="E229" s="35">
        <v>3359.64</v>
      </c>
      <c r="F229" s="35">
        <v>63162.98</v>
      </c>
      <c r="G229" s="44">
        <f t="shared" si="14"/>
        <v>1727724.2799999998</v>
      </c>
      <c r="H229" s="39">
        <v>1123</v>
      </c>
      <c r="I229" s="37">
        <f t="shared" si="17"/>
        <v>1538.49</v>
      </c>
      <c r="J229" s="41">
        <v>18</v>
      </c>
      <c r="K229" s="15">
        <f t="shared" si="15"/>
        <v>27692.82</v>
      </c>
      <c r="L229" s="15"/>
      <c r="M229" s="15">
        <f t="shared" si="16"/>
        <v>27692.82</v>
      </c>
      <c r="N229" s="16"/>
    </row>
    <row r="230" spans="1:14" ht="18" customHeight="1" x14ac:dyDescent="0.35">
      <c r="A230" s="25">
        <v>217</v>
      </c>
      <c r="B230" s="43">
        <v>6304000</v>
      </c>
      <c r="C230" s="48" t="s">
        <v>265</v>
      </c>
      <c r="D230" s="33">
        <v>220472.97</v>
      </c>
      <c r="E230" s="35">
        <v>451.69</v>
      </c>
      <c r="F230" s="35">
        <v>8613.77</v>
      </c>
      <c r="G230" s="44">
        <f t="shared" si="14"/>
        <v>229538.43</v>
      </c>
      <c r="H230" s="38">
        <v>157</v>
      </c>
      <c r="I230" s="37">
        <f t="shared" si="17"/>
        <v>1462.03</v>
      </c>
      <c r="J230" s="41">
        <v>0</v>
      </c>
      <c r="K230" s="15">
        <f t="shared" si="15"/>
        <v>0</v>
      </c>
      <c r="L230" s="15"/>
      <c r="M230" s="15">
        <f t="shared" si="16"/>
        <v>0</v>
      </c>
      <c r="N230" s="16"/>
    </row>
    <row r="231" spans="1:14" x14ac:dyDescent="0.35">
      <c r="A231" s="25">
        <v>218</v>
      </c>
      <c r="B231" s="43">
        <v>6401000</v>
      </c>
      <c r="C231" s="43" t="s">
        <v>216</v>
      </c>
      <c r="D231" s="33">
        <v>314948.46000000002</v>
      </c>
      <c r="E231" s="35">
        <v>582.83000000000004</v>
      </c>
      <c r="F231" s="35">
        <v>11231.61</v>
      </c>
      <c r="G231" s="44">
        <f t="shared" si="14"/>
        <v>326762.90000000002</v>
      </c>
      <c r="H231" s="38">
        <v>207</v>
      </c>
      <c r="I231" s="37">
        <f t="shared" si="17"/>
        <v>1578.56</v>
      </c>
      <c r="J231" s="41">
        <v>3</v>
      </c>
      <c r="K231" s="15">
        <f t="shared" si="15"/>
        <v>4735.68</v>
      </c>
      <c r="L231" s="15"/>
      <c r="M231" s="15">
        <f t="shared" si="16"/>
        <v>4735.68</v>
      </c>
      <c r="N231" s="16"/>
    </row>
    <row r="232" spans="1:14" x14ac:dyDescent="0.35">
      <c r="A232" s="25">
        <v>219</v>
      </c>
      <c r="B232" s="43">
        <v>6502000</v>
      </c>
      <c r="C232" s="43" t="s">
        <v>217</v>
      </c>
      <c r="D232" s="33">
        <v>203144.34</v>
      </c>
      <c r="E232" s="35">
        <v>313.38</v>
      </c>
      <c r="F232" s="35">
        <v>6017</v>
      </c>
      <c r="G232" s="44">
        <f t="shared" si="14"/>
        <v>209474.72</v>
      </c>
      <c r="H232" s="38">
        <v>95</v>
      </c>
      <c r="I232" s="37">
        <f t="shared" si="17"/>
        <v>2205</v>
      </c>
      <c r="J232" s="41">
        <v>4</v>
      </c>
      <c r="K232" s="15">
        <f t="shared" si="15"/>
        <v>8820</v>
      </c>
      <c r="L232" s="15"/>
      <c r="M232" s="15">
        <f t="shared" si="16"/>
        <v>8820</v>
      </c>
      <c r="N232" s="16"/>
    </row>
    <row r="233" spans="1:14" x14ac:dyDescent="0.35">
      <c r="A233" s="25">
        <v>220</v>
      </c>
      <c r="B233" s="43">
        <v>6505000</v>
      </c>
      <c r="C233" s="43" t="s">
        <v>218</v>
      </c>
      <c r="D233" s="33">
        <v>160165.21</v>
      </c>
      <c r="E233" s="35">
        <v>252.91</v>
      </c>
      <c r="F233" s="35">
        <v>4529.18</v>
      </c>
      <c r="G233" s="44">
        <f t="shared" si="14"/>
        <v>164947.29999999999</v>
      </c>
      <c r="H233" s="38">
        <v>111</v>
      </c>
      <c r="I233" s="37">
        <f t="shared" si="17"/>
        <v>1486.01</v>
      </c>
      <c r="J233" s="41">
        <v>0</v>
      </c>
      <c r="K233" s="15">
        <f t="shared" si="15"/>
        <v>0</v>
      </c>
      <c r="L233" s="15"/>
      <c r="M233" s="15">
        <f t="shared" si="16"/>
        <v>0</v>
      </c>
      <c r="N233" s="16"/>
    </row>
    <row r="234" spans="1:14" x14ac:dyDescent="0.35">
      <c r="A234" s="25">
        <v>221</v>
      </c>
      <c r="B234" s="43">
        <v>6601000</v>
      </c>
      <c r="C234" s="43" t="s">
        <v>219</v>
      </c>
      <c r="D234" s="33">
        <v>3237938.08</v>
      </c>
      <c r="E234" s="35">
        <v>6249.5</v>
      </c>
      <c r="F234" s="35">
        <v>117936.29</v>
      </c>
      <c r="G234" s="44">
        <f t="shared" si="14"/>
        <v>3362123.87</v>
      </c>
      <c r="H234" s="39">
        <v>1930</v>
      </c>
      <c r="I234" s="37">
        <f t="shared" si="17"/>
        <v>1742.03</v>
      </c>
      <c r="J234" s="41">
        <v>47</v>
      </c>
      <c r="K234" s="15">
        <f t="shared" si="15"/>
        <v>81875.41</v>
      </c>
      <c r="L234" s="15"/>
      <c r="M234" s="15">
        <f t="shared" si="16"/>
        <v>81875.41</v>
      </c>
      <c r="N234" s="16"/>
    </row>
    <row r="235" spans="1:14" x14ac:dyDescent="0.35">
      <c r="A235" s="25">
        <v>222</v>
      </c>
      <c r="B235" s="43">
        <v>6602000</v>
      </c>
      <c r="C235" s="43" t="s">
        <v>220</v>
      </c>
      <c r="D235" s="33">
        <v>648539.76</v>
      </c>
      <c r="E235" s="35">
        <v>1301.99</v>
      </c>
      <c r="F235" s="35">
        <v>25667.45</v>
      </c>
      <c r="G235" s="44">
        <f t="shared" si="14"/>
        <v>675509.2</v>
      </c>
      <c r="H235" s="38">
        <v>509</v>
      </c>
      <c r="I235" s="37">
        <f t="shared" si="17"/>
        <v>1327.13</v>
      </c>
      <c r="J235" s="41">
        <v>2</v>
      </c>
      <c r="K235" s="15">
        <f t="shared" si="15"/>
        <v>2654.26</v>
      </c>
      <c r="L235" s="15"/>
      <c r="M235" s="15">
        <f t="shared" si="16"/>
        <v>2654.26</v>
      </c>
      <c r="N235" s="16"/>
    </row>
    <row r="236" spans="1:14" x14ac:dyDescent="0.35">
      <c r="A236" s="25">
        <v>223</v>
      </c>
      <c r="B236" s="43">
        <v>6603000</v>
      </c>
      <c r="C236" s="43" t="s">
        <v>221</v>
      </c>
      <c r="D236" s="33">
        <v>196402.62</v>
      </c>
      <c r="E236" s="35">
        <v>304.69</v>
      </c>
      <c r="F236" s="35">
        <v>5902.5</v>
      </c>
      <c r="G236" s="44">
        <f t="shared" si="14"/>
        <v>202609.81</v>
      </c>
      <c r="H236" s="38">
        <v>125</v>
      </c>
      <c r="I236" s="37">
        <f t="shared" si="17"/>
        <v>1620.88</v>
      </c>
      <c r="J236" s="41">
        <v>1</v>
      </c>
      <c r="K236" s="15">
        <f t="shared" si="15"/>
        <v>1620.88</v>
      </c>
      <c r="L236" s="15"/>
      <c r="M236" s="15">
        <f t="shared" si="16"/>
        <v>1620.88</v>
      </c>
      <c r="N236" s="16"/>
    </row>
    <row r="237" spans="1:14" x14ac:dyDescent="0.35">
      <c r="A237" s="25">
        <v>224</v>
      </c>
      <c r="B237" s="43">
        <v>6605000</v>
      </c>
      <c r="C237" s="43" t="s">
        <v>222</v>
      </c>
      <c r="D237" s="33">
        <v>160751.62</v>
      </c>
      <c r="E237" s="35">
        <v>307.51</v>
      </c>
      <c r="F237" s="35">
        <v>5698.06</v>
      </c>
      <c r="G237" s="44">
        <f t="shared" si="14"/>
        <v>166757.19</v>
      </c>
      <c r="H237" s="38">
        <v>124</v>
      </c>
      <c r="I237" s="37">
        <f t="shared" si="17"/>
        <v>1344.82</v>
      </c>
      <c r="J237" s="41">
        <v>0</v>
      </c>
      <c r="K237" s="15">
        <f t="shared" si="15"/>
        <v>0</v>
      </c>
      <c r="L237" s="15"/>
      <c r="M237" s="15">
        <f t="shared" si="16"/>
        <v>0</v>
      </c>
      <c r="N237" s="16"/>
    </row>
    <row r="238" spans="1:14" x14ac:dyDescent="0.35">
      <c r="A238" s="25">
        <v>225</v>
      </c>
      <c r="B238" s="43">
        <v>6606000</v>
      </c>
      <c r="C238" s="43" t="s">
        <v>223</v>
      </c>
      <c r="D238" s="33">
        <v>163621.81</v>
      </c>
      <c r="E238" s="35">
        <v>296.99</v>
      </c>
      <c r="F238" s="35">
        <v>5687.03</v>
      </c>
      <c r="G238" s="44">
        <f t="shared" si="14"/>
        <v>169605.83</v>
      </c>
      <c r="H238" s="38">
        <v>111</v>
      </c>
      <c r="I238" s="37">
        <f t="shared" si="17"/>
        <v>1527.98</v>
      </c>
      <c r="J238" s="41">
        <v>2</v>
      </c>
      <c r="K238" s="15">
        <f t="shared" si="15"/>
        <v>3055.96</v>
      </c>
      <c r="L238" s="15"/>
      <c r="M238" s="15">
        <f t="shared" si="16"/>
        <v>3055.96</v>
      </c>
      <c r="N238" s="16"/>
    </row>
    <row r="239" spans="1:14" x14ac:dyDescent="0.35">
      <c r="A239" s="25">
        <v>226</v>
      </c>
      <c r="B239" s="43">
        <v>6640700</v>
      </c>
      <c r="C239" s="43" t="s">
        <v>224</v>
      </c>
      <c r="D239" s="33">
        <v>50614.54</v>
      </c>
      <c r="E239" s="35">
        <v>61.55</v>
      </c>
      <c r="F239" s="35">
        <v>1728.31</v>
      </c>
      <c r="G239" s="44">
        <f t="shared" si="14"/>
        <v>52404.4</v>
      </c>
      <c r="H239" s="38">
        <v>15</v>
      </c>
      <c r="I239" s="37">
        <f t="shared" si="17"/>
        <v>3493.63</v>
      </c>
      <c r="J239" s="41">
        <v>0</v>
      </c>
      <c r="K239" s="15">
        <f t="shared" si="15"/>
        <v>0</v>
      </c>
      <c r="L239" s="15"/>
      <c r="M239" s="15">
        <f t="shared" si="16"/>
        <v>0</v>
      </c>
      <c r="N239" s="16"/>
    </row>
    <row r="240" spans="1:14" x14ac:dyDescent="0.35">
      <c r="A240" s="25">
        <v>227</v>
      </c>
      <c r="B240" s="43">
        <v>6701000</v>
      </c>
      <c r="C240" s="43" t="s">
        <v>225</v>
      </c>
      <c r="D240" s="33">
        <v>475197.72</v>
      </c>
      <c r="E240" s="35">
        <v>941.23</v>
      </c>
      <c r="F240" s="35">
        <v>18417.830000000002</v>
      </c>
      <c r="G240" s="44">
        <f t="shared" si="14"/>
        <v>494556.77999999997</v>
      </c>
      <c r="H240" s="38">
        <v>218</v>
      </c>
      <c r="I240" s="37">
        <f t="shared" si="17"/>
        <v>2268.61</v>
      </c>
      <c r="J240" s="41">
        <v>1</v>
      </c>
      <c r="K240" s="15">
        <f t="shared" si="15"/>
        <v>2268.61</v>
      </c>
      <c r="L240" s="15"/>
      <c r="M240" s="15">
        <f t="shared" si="16"/>
        <v>2268.61</v>
      </c>
      <c r="N240" s="16"/>
    </row>
    <row r="241" spans="1:14" x14ac:dyDescent="0.35">
      <c r="A241" s="25">
        <v>228</v>
      </c>
      <c r="B241" s="43">
        <v>6703000</v>
      </c>
      <c r="C241" s="43" t="s">
        <v>226</v>
      </c>
      <c r="D241" s="33">
        <v>163599.01999999999</v>
      </c>
      <c r="E241" s="35">
        <v>329.02</v>
      </c>
      <c r="F241" s="35">
        <v>6548.23</v>
      </c>
      <c r="G241" s="44">
        <f t="shared" si="14"/>
        <v>170476.27</v>
      </c>
      <c r="H241" s="38">
        <v>88</v>
      </c>
      <c r="I241" s="37">
        <f t="shared" si="17"/>
        <v>1937.23</v>
      </c>
      <c r="J241" s="41">
        <v>0</v>
      </c>
      <c r="K241" s="15">
        <f t="shared" si="15"/>
        <v>0</v>
      </c>
      <c r="L241" s="15"/>
      <c r="M241" s="15">
        <f t="shared" si="16"/>
        <v>0</v>
      </c>
      <c r="N241" s="16"/>
    </row>
    <row r="242" spans="1:14" x14ac:dyDescent="0.35">
      <c r="A242" s="25">
        <v>229</v>
      </c>
      <c r="B242" s="43">
        <v>6802000</v>
      </c>
      <c r="C242" s="43" t="s">
        <v>227</v>
      </c>
      <c r="D242" s="33">
        <v>281349.81</v>
      </c>
      <c r="E242" s="35">
        <v>486.04</v>
      </c>
      <c r="F242" s="35">
        <v>9037</v>
      </c>
      <c r="G242" s="44">
        <f t="shared" si="14"/>
        <v>290872.84999999998</v>
      </c>
      <c r="H242" s="38">
        <v>188</v>
      </c>
      <c r="I242" s="37">
        <f t="shared" si="17"/>
        <v>1547.2</v>
      </c>
      <c r="J242" s="41">
        <v>2</v>
      </c>
      <c r="K242" s="15">
        <f t="shared" si="15"/>
        <v>3094.4</v>
      </c>
      <c r="L242" s="15"/>
      <c r="M242" s="15">
        <f t="shared" si="16"/>
        <v>3094.4</v>
      </c>
      <c r="N242" s="16"/>
    </row>
    <row r="243" spans="1:14" x14ac:dyDescent="0.35">
      <c r="A243" s="25">
        <v>230</v>
      </c>
      <c r="B243" s="43">
        <v>6804000</v>
      </c>
      <c r="C243" s="43" t="s">
        <v>228</v>
      </c>
      <c r="D243" s="33">
        <v>366607.27</v>
      </c>
      <c r="E243" s="35">
        <v>624.94000000000005</v>
      </c>
      <c r="F243" s="35">
        <v>12876.91</v>
      </c>
      <c r="G243" s="44">
        <f t="shared" si="14"/>
        <v>380109.12</v>
      </c>
      <c r="H243" s="38">
        <v>165</v>
      </c>
      <c r="I243" s="37">
        <f t="shared" si="17"/>
        <v>2303.69</v>
      </c>
      <c r="J243" s="41">
        <v>0</v>
      </c>
      <c r="K243" s="15">
        <f t="shared" si="15"/>
        <v>0</v>
      </c>
      <c r="L243" s="15"/>
      <c r="M243" s="15">
        <f t="shared" si="16"/>
        <v>0</v>
      </c>
      <c r="N243" s="16"/>
    </row>
    <row r="244" spans="1:14" x14ac:dyDescent="0.35">
      <c r="A244" s="25">
        <v>231</v>
      </c>
      <c r="B244" s="43">
        <v>6901000</v>
      </c>
      <c r="C244" s="43" t="s">
        <v>229</v>
      </c>
      <c r="D244" s="33">
        <v>379089.69</v>
      </c>
      <c r="E244" s="35">
        <v>656.74</v>
      </c>
      <c r="F244" s="35">
        <v>12339.08</v>
      </c>
      <c r="G244" s="44">
        <f t="shared" si="14"/>
        <v>392085.51</v>
      </c>
      <c r="H244" s="38">
        <v>253</v>
      </c>
      <c r="I244" s="37">
        <f t="shared" si="17"/>
        <v>1549.75</v>
      </c>
      <c r="J244" s="41">
        <v>0</v>
      </c>
      <c r="K244" s="15">
        <f t="shared" si="15"/>
        <v>0</v>
      </c>
      <c r="L244" s="15"/>
      <c r="M244" s="15">
        <f t="shared" si="16"/>
        <v>0</v>
      </c>
      <c r="N244" s="16"/>
    </row>
    <row r="245" spans="1:14" x14ac:dyDescent="0.35">
      <c r="A245" s="25">
        <v>232</v>
      </c>
      <c r="B245" s="43">
        <v>7001000</v>
      </c>
      <c r="C245" s="43" t="s">
        <v>230</v>
      </c>
      <c r="D245" s="33">
        <v>1000167.16</v>
      </c>
      <c r="E245" s="35">
        <v>1796.32</v>
      </c>
      <c r="F245" s="35">
        <v>34637.31</v>
      </c>
      <c r="G245" s="44">
        <f t="shared" si="14"/>
        <v>1036600.79</v>
      </c>
      <c r="H245" s="38">
        <v>398</v>
      </c>
      <c r="I245" s="37">
        <f t="shared" si="17"/>
        <v>2604.52</v>
      </c>
      <c r="J245" s="41">
        <v>3</v>
      </c>
      <c r="K245" s="15">
        <f t="shared" si="15"/>
        <v>7813.5599999999995</v>
      </c>
      <c r="L245" s="15"/>
      <c r="M245" s="15">
        <f t="shared" si="16"/>
        <v>7813.5599999999995</v>
      </c>
      <c r="N245" s="16"/>
    </row>
    <row r="246" spans="1:14" x14ac:dyDescent="0.35">
      <c r="A246" s="25">
        <v>233</v>
      </c>
      <c r="B246" s="43">
        <v>7003000</v>
      </c>
      <c r="C246" s="43" t="s">
        <v>231</v>
      </c>
      <c r="D246" s="33">
        <v>147705.9</v>
      </c>
      <c r="E246" s="35">
        <v>259.35000000000002</v>
      </c>
      <c r="F246" s="35">
        <v>4965.8100000000004</v>
      </c>
      <c r="G246" s="44">
        <f t="shared" si="14"/>
        <v>152931.06</v>
      </c>
      <c r="H246" s="38">
        <v>43</v>
      </c>
      <c r="I246" s="37">
        <f t="shared" si="17"/>
        <v>3556.54</v>
      </c>
      <c r="J246" s="41">
        <v>0</v>
      </c>
      <c r="K246" s="15">
        <f t="shared" si="15"/>
        <v>0</v>
      </c>
      <c r="L246" s="15"/>
      <c r="M246" s="15">
        <f t="shared" si="16"/>
        <v>0</v>
      </c>
      <c r="N246" s="16"/>
    </row>
    <row r="247" spans="1:14" x14ac:dyDescent="0.35">
      <c r="A247" s="25">
        <v>234</v>
      </c>
      <c r="B247" s="43">
        <v>7007000</v>
      </c>
      <c r="C247" s="43" t="s">
        <v>232</v>
      </c>
      <c r="D247" s="33">
        <v>134732</v>
      </c>
      <c r="E247" s="35">
        <v>285.82</v>
      </c>
      <c r="F247" s="35">
        <v>5255.41</v>
      </c>
      <c r="G247" s="44">
        <f t="shared" si="14"/>
        <v>140273.23000000001</v>
      </c>
      <c r="H247" s="38">
        <v>70</v>
      </c>
      <c r="I247" s="37">
        <f t="shared" si="17"/>
        <v>2003.9</v>
      </c>
      <c r="J247" s="41">
        <v>0</v>
      </c>
      <c r="K247" s="15">
        <f t="shared" si="15"/>
        <v>0</v>
      </c>
      <c r="L247" s="15"/>
      <c r="M247" s="15">
        <f t="shared" si="16"/>
        <v>0</v>
      </c>
      <c r="N247" s="16"/>
    </row>
    <row r="248" spans="1:14" x14ac:dyDescent="0.35">
      <c r="A248" s="25">
        <v>235</v>
      </c>
      <c r="B248" s="43">
        <v>7008000</v>
      </c>
      <c r="C248" s="43" t="s">
        <v>233</v>
      </c>
      <c r="D248" s="33">
        <v>277190.87</v>
      </c>
      <c r="E248" s="35">
        <v>437.62</v>
      </c>
      <c r="F248" s="35">
        <v>8175.91</v>
      </c>
      <c r="G248" s="44">
        <f t="shared" si="14"/>
        <v>285804.39999999997</v>
      </c>
      <c r="H248" s="38">
        <v>115</v>
      </c>
      <c r="I248" s="37">
        <f t="shared" si="17"/>
        <v>2485.2600000000002</v>
      </c>
      <c r="J248" s="41">
        <v>0</v>
      </c>
      <c r="K248" s="15">
        <f t="shared" si="15"/>
        <v>0</v>
      </c>
      <c r="L248" s="15"/>
      <c r="M248" s="15">
        <f t="shared" si="16"/>
        <v>0</v>
      </c>
      <c r="N248" s="16"/>
    </row>
    <row r="249" spans="1:14" x14ac:dyDescent="0.35">
      <c r="A249" s="25">
        <v>236</v>
      </c>
      <c r="B249" s="43">
        <v>7009000</v>
      </c>
      <c r="C249" s="43" t="s">
        <v>266</v>
      </c>
      <c r="D249" s="33">
        <v>99070.19</v>
      </c>
      <c r="E249" s="35">
        <v>129.4</v>
      </c>
      <c r="F249" s="35">
        <v>2442.2600000000002</v>
      </c>
      <c r="G249" s="44">
        <f t="shared" si="14"/>
        <v>101641.84999999999</v>
      </c>
      <c r="H249" s="38">
        <v>41</v>
      </c>
      <c r="I249" s="37">
        <f t="shared" si="17"/>
        <v>2479.0700000000002</v>
      </c>
      <c r="J249" s="41">
        <v>0</v>
      </c>
      <c r="K249" s="15">
        <f t="shared" si="15"/>
        <v>0</v>
      </c>
      <c r="L249" s="15"/>
      <c r="M249" s="15">
        <f t="shared" si="16"/>
        <v>0</v>
      </c>
      <c r="N249" s="16"/>
    </row>
    <row r="250" spans="1:14" x14ac:dyDescent="0.35">
      <c r="A250" s="25">
        <v>237</v>
      </c>
      <c r="B250" s="43">
        <v>7102000</v>
      </c>
      <c r="C250" s="43" t="s">
        <v>234</v>
      </c>
      <c r="D250" s="33">
        <v>293105.95</v>
      </c>
      <c r="E250" s="35">
        <v>511.42</v>
      </c>
      <c r="F250" s="35">
        <v>10095.69</v>
      </c>
      <c r="G250" s="44">
        <f t="shared" si="14"/>
        <v>303713.06</v>
      </c>
      <c r="H250" s="38">
        <v>205</v>
      </c>
      <c r="I250" s="37">
        <f t="shared" si="17"/>
        <v>1481.53</v>
      </c>
      <c r="J250" s="41">
        <v>2</v>
      </c>
      <c r="K250" s="15">
        <f t="shared" si="15"/>
        <v>2963.06</v>
      </c>
      <c r="L250" s="15"/>
      <c r="M250" s="15">
        <f t="shared" si="16"/>
        <v>2963.06</v>
      </c>
      <c r="N250" s="16"/>
    </row>
    <row r="251" spans="1:14" x14ac:dyDescent="0.35">
      <c r="A251" s="25">
        <v>238</v>
      </c>
      <c r="B251" s="43">
        <v>7104000</v>
      </c>
      <c r="C251" s="43" t="s">
        <v>235</v>
      </c>
      <c r="D251" s="33">
        <v>96287.52</v>
      </c>
      <c r="E251" s="35">
        <v>153.08000000000001</v>
      </c>
      <c r="F251" s="35">
        <v>2698.09</v>
      </c>
      <c r="G251" s="44">
        <f t="shared" si="14"/>
        <v>99138.69</v>
      </c>
      <c r="H251" s="38">
        <v>70</v>
      </c>
      <c r="I251" s="37">
        <f t="shared" si="17"/>
        <v>1416.27</v>
      </c>
      <c r="J251" s="41">
        <v>0</v>
      </c>
      <c r="K251" s="15">
        <f t="shared" si="15"/>
        <v>0</v>
      </c>
      <c r="L251" s="15"/>
      <c r="M251" s="15">
        <f t="shared" si="16"/>
        <v>0</v>
      </c>
      <c r="N251" s="16"/>
    </row>
    <row r="252" spans="1:14" x14ac:dyDescent="0.35">
      <c r="A252" s="25">
        <v>239</v>
      </c>
      <c r="B252" s="43">
        <v>7105000</v>
      </c>
      <c r="C252" s="43" t="s">
        <v>270</v>
      </c>
      <c r="D252" s="33">
        <v>114428.17</v>
      </c>
      <c r="E252" s="35">
        <v>197.36</v>
      </c>
      <c r="F252" s="35">
        <v>3834.45</v>
      </c>
      <c r="G252" s="44">
        <f t="shared" si="14"/>
        <v>118459.98</v>
      </c>
      <c r="H252" s="38">
        <v>101</v>
      </c>
      <c r="I252" s="37">
        <f t="shared" si="17"/>
        <v>1172.8699999999999</v>
      </c>
      <c r="J252" s="41">
        <v>0</v>
      </c>
      <c r="K252" s="15">
        <f t="shared" si="15"/>
        <v>0</v>
      </c>
      <c r="L252" s="15"/>
      <c r="M252" s="15">
        <f t="shared" si="16"/>
        <v>0</v>
      </c>
      <c r="N252" s="16"/>
    </row>
    <row r="253" spans="1:14" x14ac:dyDescent="0.35">
      <c r="A253" s="25">
        <v>240</v>
      </c>
      <c r="B253" s="43">
        <v>7201000</v>
      </c>
      <c r="C253" s="43" t="s">
        <v>236</v>
      </c>
      <c r="D253" s="33">
        <v>216940.23</v>
      </c>
      <c r="E253" s="35">
        <v>426.65</v>
      </c>
      <c r="F253" s="35">
        <v>8662.32</v>
      </c>
      <c r="G253" s="44">
        <f t="shared" si="14"/>
        <v>226029.2</v>
      </c>
      <c r="H253" s="38">
        <v>124</v>
      </c>
      <c r="I253" s="37">
        <f t="shared" si="17"/>
        <v>1822.82</v>
      </c>
      <c r="J253" s="41">
        <v>0</v>
      </c>
      <c r="K253" s="15">
        <f t="shared" si="15"/>
        <v>0</v>
      </c>
      <c r="L253" s="15"/>
      <c r="M253" s="15">
        <f t="shared" si="16"/>
        <v>0</v>
      </c>
      <c r="N253" s="16"/>
    </row>
    <row r="254" spans="1:14" x14ac:dyDescent="0.35">
      <c r="A254" s="25">
        <v>241</v>
      </c>
      <c r="B254" s="43">
        <v>7202000</v>
      </c>
      <c r="C254" s="43" t="s">
        <v>237</v>
      </c>
      <c r="D254" s="33">
        <v>402523.3</v>
      </c>
      <c r="E254" s="35">
        <v>879.66</v>
      </c>
      <c r="F254" s="35">
        <v>16632.29</v>
      </c>
      <c r="G254" s="44">
        <f t="shared" si="14"/>
        <v>420035.24999999994</v>
      </c>
      <c r="H254" s="38">
        <v>293</v>
      </c>
      <c r="I254" s="37">
        <f t="shared" si="17"/>
        <v>1433.57</v>
      </c>
      <c r="J254" s="41">
        <v>0</v>
      </c>
      <c r="K254" s="15">
        <f t="shared" si="15"/>
        <v>0</v>
      </c>
      <c r="L254" s="15"/>
      <c r="M254" s="15">
        <f t="shared" si="16"/>
        <v>0</v>
      </c>
      <c r="N254" s="16"/>
    </row>
    <row r="255" spans="1:14" x14ac:dyDescent="0.35">
      <c r="A255" s="25">
        <v>242</v>
      </c>
      <c r="B255" s="43">
        <v>7203000</v>
      </c>
      <c r="C255" s="43" t="s">
        <v>238</v>
      </c>
      <c r="D255" s="33">
        <v>1925567.63</v>
      </c>
      <c r="E255" s="35">
        <v>3699.16</v>
      </c>
      <c r="F255" s="35">
        <v>71605.52</v>
      </c>
      <c r="G255" s="44">
        <f t="shared" si="14"/>
        <v>2000872.3099999998</v>
      </c>
      <c r="H255" s="39">
        <v>1313</v>
      </c>
      <c r="I255" s="37">
        <f t="shared" si="17"/>
        <v>1523.89</v>
      </c>
      <c r="J255" s="41">
        <v>89</v>
      </c>
      <c r="K255" s="15">
        <f t="shared" si="15"/>
        <v>135626.21000000002</v>
      </c>
      <c r="L255" s="15"/>
      <c r="M255" s="15">
        <f t="shared" si="16"/>
        <v>135626.21000000002</v>
      </c>
      <c r="N255" s="16"/>
    </row>
    <row r="256" spans="1:14" x14ac:dyDescent="0.35">
      <c r="A256" s="25">
        <v>243</v>
      </c>
      <c r="B256" s="43">
        <v>7204000</v>
      </c>
      <c r="C256" s="43" t="s">
        <v>239</v>
      </c>
      <c r="D256" s="33">
        <v>182889.45</v>
      </c>
      <c r="E256" s="35">
        <v>298</v>
      </c>
      <c r="F256" s="35">
        <v>5632.45</v>
      </c>
      <c r="G256" s="44">
        <f t="shared" si="14"/>
        <v>188819.90000000002</v>
      </c>
      <c r="H256" s="38">
        <v>124</v>
      </c>
      <c r="I256" s="37">
        <f t="shared" si="17"/>
        <v>1522.74</v>
      </c>
      <c r="J256" s="41">
        <v>0</v>
      </c>
      <c r="K256" s="15">
        <f t="shared" si="15"/>
        <v>0</v>
      </c>
      <c r="L256" s="15"/>
      <c r="M256" s="15">
        <f t="shared" si="16"/>
        <v>0</v>
      </c>
      <c r="N256" s="16"/>
    </row>
    <row r="257" spans="1:14" x14ac:dyDescent="0.35">
      <c r="A257" s="25">
        <v>244</v>
      </c>
      <c r="B257" s="43">
        <v>7205000</v>
      </c>
      <c r="C257" s="43" t="s">
        <v>240</v>
      </c>
      <c r="D257" s="33">
        <v>233823.88</v>
      </c>
      <c r="E257" s="35">
        <v>439.81</v>
      </c>
      <c r="F257" s="35">
        <v>8509.9699999999993</v>
      </c>
      <c r="G257" s="44">
        <f t="shared" si="14"/>
        <v>242773.66</v>
      </c>
      <c r="H257" s="38">
        <v>184</v>
      </c>
      <c r="I257" s="37">
        <f t="shared" si="17"/>
        <v>1319.42</v>
      </c>
      <c r="J257" s="41">
        <v>0</v>
      </c>
      <c r="K257" s="15">
        <f t="shared" si="15"/>
        <v>0</v>
      </c>
      <c r="L257" s="15"/>
      <c r="M257" s="15">
        <f t="shared" si="16"/>
        <v>0</v>
      </c>
      <c r="N257" s="16"/>
    </row>
    <row r="258" spans="1:14" x14ac:dyDescent="0.35">
      <c r="A258" s="25">
        <v>245</v>
      </c>
      <c r="B258" s="43">
        <v>7206000</v>
      </c>
      <c r="C258" s="43" t="s">
        <v>241</v>
      </c>
      <c r="D258" s="33">
        <v>318036.61</v>
      </c>
      <c r="E258" s="35">
        <v>669.87</v>
      </c>
      <c r="F258" s="35">
        <v>13099.85</v>
      </c>
      <c r="G258" s="44">
        <f t="shared" si="14"/>
        <v>331806.32999999996</v>
      </c>
      <c r="H258" s="38">
        <v>197</v>
      </c>
      <c r="I258" s="37">
        <f t="shared" si="17"/>
        <v>1684.3</v>
      </c>
      <c r="J258" s="41">
        <v>0</v>
      </c>
      <c r="K258" s="15">
        <f t="shared" si="15"/>
        <v>0</v>
      </c>
      <c r="L258" s="15"/>
      <c r="M258" s="15">
        <f t="shared" si="16"/>
        <v>0</v>
      </c>
      <c r="N258" s="16"/>
    </row>
    <row r="259" spans="1:14" x14ac:dyDescent="0.35">
      <c r="A259" s="25">
        <v>246</v>
      </c>
      <c r="B259" s="43">
        <v>7207000</v>
      </c>
      <c r="C259" s="43" t="s">
        <v>242</v>
      </c>
      <c r="D259" s="33">
        <v>3952428.16</v>
      </c>
      <c r="E259" s="35">
        <v>8442.2800000000007</v>
      </c>
      <c r="F259" s="35">
        <v>164232.1</v>
      </c>
      <c r="G259" s="44">
        <f t="shared" si="14"/>
        <v>4125102.54</v>
      </c>
      <c r="H259" s="39">
        <v>2286</v>
      </c>
      <c r="I259" s="37">
        <f t="shared" si="17"/>
        <v>1804.51</v>
      </c>
      <c r="J259" s="41">
        <v>20</v>
      </c>
      <c r="K259" s="15">
        <f t="shared" si="15"/>
        <v>36090.199999999997</v>
      </c>
      <c r="L259" s="15"/>
      <c r="M259" s="15">
        <f t="shared" si="16"/>
        <v>36090.199999999997</v>
      </c>
      <c r="N259" s="16"/>
    </row>
    <row r="260" spans="1:14" x14ac:dyDescent="0.35">
      <c r="A260" s="25">
        <v>247</v>
      </c>
      <c r="B260" s="43">
        <v>7208000</v>
      </c>
      <c r="C260" s="43" t="s">
        <v>243</v>
      </c>
      <c r="D260" s="33">
        <v>194418.33</v>
      </c>
      <c r="E260" s="35">
        <v>392.1</v>
      </c>
      <c r="F260" s="35">
        <v>6911.62</v>
      </c>
      <c r="G260" s="44">
        <f t="shared" si="14"/>
        <v>201722.05</v>
      </c>
      <c r="H260" s="38">
        <v>146</v>
      </c>
      <c r="I260" s="37">
        <f t="shared" si="17"/>
        <v>1381.66</v>
      </c>
      <c r="J260" s="41">
        <v>0</v>
      </c>
      <c r="K260" s="15">
        <f t="shared" si="15"/>
        <v>0</v>
      </c>
      <c r="L260" s="15"/>
      <c r="M260" s="15">
        <f t="shared" si="16"/>
        <v>0</v>
      </c>
      <c r="N260" s="16"/>
    </row>
    <row r="261" spans="1:14" x14ac:dyDescent="0.35">
      <c r="A261" s="25">
        <v>248</v>
      </c>
      <c r="B261" s="43">
        <v>7301000</v>
      </c>
      <c r="C261" s="43" t="s">
        <v>244</v>
      </c>
      <c r="D261" s="33">
        <v>282969.61</v>
      </c>
      <c r="E261" s="35">
        <v>483.05</v>
      </c>
      <c r="F261" s="35">
        <v>8528.39</v>
      </c>
      <c r="G261" s="44">
        <f t="shared" si="14"/>
        <v>291981.05</v>
      </c>
      <c r="H261" s="38">
        <v>159</v>
      </c>
      <c r="I261" s="37">
        <f t="shared" si="17"/>
        <v>1836.36</v>
      </c>
      <c r="J261" s="41">
        <v>0</v>
      </c>
      <c r="K261" s="15">
        <f t="shared" si="15"/>
        <v>0</v>
      </c>
      <c r="L261" s="15"/>
      <c r="M261" s="15">
        <f t="shared" si="16"/>
        <v>0</v>
      </c>
      <c r="N261" s="16"/>
    </row>
    <row r="262" spans="1:14" x14ac:dyDescent="0.35">
      <c r="A262" s="25">
        <v>249</v>
      </c>
      <c r="B262" s="43">
        <v>7302000</v>
      </c>
      <c r="C262" s="43" t="s">
        <v>245</v>
      </c>
      <c r="D262" s="33">
        <v>627135.84</v>
      </c>
      <c r="E262" s="35">
        <v>1243.48</v>
      </c>
      <c r="F262" s="35">
        <v>24134.41</v>
      </c>
      <c r="G262" s="44">
        <f t="shared" si="14"/>
        <v>652513.73</v>
      </c>
      <c r="H262" s="38">
        <v>466</v>
      </c>
      <c r="I262" s="37">
        <f t="shared" si="17"/>
        <v>1400.24</v>
      </c>
      <c r="J262" s="41">
        <v>0</v>
      </c>
      <c r="K262" s="15">
        <f t="shared" si="15"/>
        <v>0</v>
      </c>
      <c r="L262" s="15"/>
      <c r="M262" s="15">
        <f t="shared" si="16"/>
        <v>0</v>
      </c>
      <c r="N262" s="16"/>
    </row>
    <row r="263" spans="1:14" x14ac:dyDescent="0.35">
      <c r="A263" s="25">
        <v>250</v>
      </c>
      <c r="B263" s="43">
        <v>7303000</v>
      </c>
      <c r="C263" s="43" t="s">
        <v>246</v>
      </c>
      <c r="D263" s="33">
        <v>111853.55</v>
      </c>
      <c r="E263" s="35">
        <v>174.33</v>
      </c>
      <c r="F263" s="35">
        <v>3514.49</v>
      </c>
      <c r="G263" s="44">
        <f t="shared" si="14"/>
        <v>115542.37000000001</v>
      </c>
      <c r="H263" s="38">
        <v>75</v>
      </c>
      <c r="I263" s="37">
        <f t="shared" si="17"/>
        <v>1540.56</v>
      </c>
      <c r="J263" s="41">
        <v>0</v>
      </c>
      <c r="K263" s="15">
        <f t="shared" si="15"/>
        <v>0</v>
      </c>
      <c r="L263" s="15"/>
      <c r="M263" s="15">
        <f t="shared" si="16"/>
        <v>0</v>
      </c>
      <c r="N263" s="16"/>
    </row>
    <row r="264" spans="1:14" x14ac:dyDescent="0.35">
      <c r="A264" s="25">
        <v>251</v>
      </c>
      <c r="B264" s="43">
        <v>7304000</v>
      </c>
      <c r="C264" s="43" t="s">
        <v>247</v>
      </c>
      <c r="D264" s="33">
        <v>139596.79</v>
      </c>
      <c r="E264" s="35">
        <v>281.95999999999998</v>
      </c>
      <c r="F264" s="35">
        <v>5329.77</v>
      </c>
      <c r="G264" s="44">
        <f t="shared" si="14"/>
        <v>145208.51999999999</v>
      </c>
      <c r="H264" s="38">
        <v>113</v>
      </c>
      <c r="I264" s="37">
        <f t="shared" si="17"/>
        <v>1285.03</v>
      </c>
      <c r="J264" s="41">
        <v>0</v>
      </c>
      <c r="K264" s="15">
        <f t="shared" si="15"/>
        <v>0</v>
      </c>
      <c r="L264" s="15"/>
      <c r="M264" s="15">
        <f t="shared" si="16"/>
        <v>0</v>
      </c>
      <c r="N264" s="16"/>
    </row>
    <row r="265" spans="1:14" x14ac:dyDescent="0.35">
      <c r="A265" s="25">
        <v>252</v>
      </c>
      <c r="B265" s="43">
        <v>7307000</v>
      </c>
      <c r="C265" s="43" t="s">
        <v>248</v>
      </c>
      <c r="D265" s="33">
        <v>310710.56</v>
      </c>
      <c r="E265" s="35">
        <v>521.37</v>
      </c>
      <c r="F265" s="35">
        <v>10201.68</v>
      </c>
      <c r="G265" s="44">
        <f t="shared" si="14"/>
        <v>321433.61</v>
      </c>
      <c r="H265" s="38">
        <v>162</v>
      </c>
      <c r="I265" s="37">
        <f t="shared" si="17"/>
        <v>1984.16</v>
      </c>
      <c r="J265" s="41">
        <v>0</v>
      </c>
      <c r="K265" s="15">
        <f t="shared" si="15"/>
        <v>0</v>
      </c>
      <c r="L265" s="15"/>
      <c r="M265" s="15">
        <f t="shared" si="16"/>
        <v>0</v>
      </c>
      <c r="N265" s="16"/>
    </row>
    <row r="266" spans="1:14" x14ac:dyDescent="0.35">
      <c r="A266" s="25">
        <v>253</v>
      </c>
      <c r="B266" s="43">
        <v>7309000</v>
      </c>
      <c r="C266" s="43" t="s">
        <v>249</v>
      </c>
      <c r="D266" s="33">
        <v>168442.02</v>
      </c>
      <c r="E266" s="35">
        <v>289.26</v>
      </c>
      <c r="F266" s="35">
        <v>5652.81</v>
      </c>
      <c r="G266" s="44">
        <f t="shared" si="14"/>
        <v>174384.09</v>
      </c>
      <c r="H266" s="38">
        <v>79</v>
      </c>
      <c r="I266" s="37">
        <f t="shared" si="17"/>
        <v>2207.39</v>
      </c>
      <c r="J266" s="41">
        <v>4</v>
      </c>
      <c r="K266" s="15">
        <f t="shared" si="15"/>
        <v>8829.56</v>
      </c>
      <c r="L266" s="15"/>
      <c r="M266" s="15">
        <f t="shared" si="16"/>
        <v>8829.56</v>
      </c>
      <c r="N266" s="16"/>
    </row>
    <row r="267" spans="1:14" x14ac:dyDescent="0.35">
      <c r="A267" s="25">
        <v>254</v>
      </c>
      <c r="B267" s="43">
        <v>7310000</v>
      </c>
      <c r="C267" s="43" t="s">
        <v>250</v>
      </c>
      <c r="D267" s="33">
        <v>180870.39</v>
      </c>
      <c r="E267" s="35">
        <v>314.36</v>
      </c>
      <c r="F267" s="35">
        <v>5996.42</v>
      </c>
      <c r="G267" s="44">
        <f t="shared" ref="G267:G274" si="18">SUM(D267:F267)</f>
        <v>187181.17</v>
      </c>
      <c r="H267" s="38">
        <v>128</v>
      </c>
      <c r="I267" s="37">
        <f t="shared" si="17"/>
        <v>1462.35</v>
      </c>
      <c r="J267" s="41">
        <v>0</v>
      </c>
      <c r="K267" s="15">
        <f t="shared" si="15"/>
        <v>0</v>
      </c>
      <c r="L267" s="15"/>
      <c r="M267" s="15">
        <f t="shared" si="16"/>
        <v>0</v>
      </c>
      <c r="N267" s="16"/>
    </row>
    <row r="268" spans="1:14" x14ac:dyDescent="0.35">
      <c r="A268" s="25">
        <v>255</v>
      </c>
      <c r="B268" s="43">
        <v>7311000</v>
      </c>
      <c r="C268" s="43" t="s">
        <v>251</v>
      </c>
      <c r="D268" s="33">
        <v>886950.39</v>
      </c>
      <c r="E268" s="35">
        <v>1847.42</v>
      </c>
      <c r="F268" s="35">
        <v>35888.339999999997</v>
      </c>
      <c r="G268" s="44">
        <f t="shared" si="18"/>
        <v>924686.15</v>
      </c>
      <c r="H268" s="38">
        <v>529</v>
      </c>
      <c r="I268" s="37">
        <f t="shared" si="17"/>
        <v>1747.99</v>
      </c>
      <c r="J268" s="41">
        <v>2</v>
      </c>
      <c r="K268" s="15">
        <f t="shared" si="15"/>
        <v>3495.98</v>
      </c>
      <c r="L268" s="15"/>
      <c r="M268" s="15">
        <f t="shared" si="16"/>
        <v>3495.98</v>
      </c>
      <c r="N268" s="16"/>
    </row>
    <row r="269" spans="1:14" x14ac:dyDescent="0.35">
      <c r="A269" s="25">
        <v>256</v>
      </c>
      <c r="B269" s="43">
        <v>7401000</v>
      </c>
      <c r="C269" s="43" t="s">
        <v>252</v>
      </c>
      <c r="D269" s="33">
        <v>152006.95000000001</v>
      </c>
      <c r="E269" s="35">
        <v>175.65</v>
      </c>
      <c r="F269" s="35">
        <v>3208.63</v>
      </c>
      <c r="G269" s="44">
        <f t="shared" si="18"/>
        <v>155391.23000000001</v>
      </c>
      <c r="H269" s="38">
        <v>53</v>
      </c>
      <c r="I269" s="37">
        <f t="shared" si="17"/>
        <v>2931.91</v>
      </c>
      <c r="J269" s="41">
        <v>0</v>
      </c>
      <c r="K269" s="15">
        <f t="shared" si="15"/>
        <v>0</v>
      </c>
      <c r="L269" s="15"/>
      <c r="M269" s="15">
        <f t="shared" si="16"/>
        <v>0</v>
      </c>
      <c r="N269" s="16"/>
    </row>
    <row r="270" spans="1:14" x14ac:dyDescent="0.35">
      <c r="A270" s="25">
        <v>257</v>
      </c>
      <c r="B270" s="43">
        <v>7403000</v>
      </c>
      <c r="C270" s="43" t="s">
        <v>253</v>
      </c>
      <c r="D270" s="33">
        <v>147067.43</v>
      </c>
      <c r="E270" s="35">
        <v>234.02</v>
      </c>
      <c r="F270" s="35">
        <v>4965.13</v>
      </c>
      <c r="G270" s="44">
        <f t="shared" si="18"/>
        <v>152266.57999999999</v>
      </c>
      <c r="H270" s="38">
        <v>88</v>
      </c>
      <c r="I270" s="37">
        <f t="shared" si="17"/>
        <v>1730.3</v>
      </c>
      <c r="J270" s="41">
        <v>0</v>
      </c>
      <c r="K270" s="15">
        <f t="shared" ref="K270:K274" si="19">I270*J270</f>
        <v>0</v>
      </c>
      <c r="L270" s="15"/>
      <c r="M270" s="15">
        <f t="shared" ref="M270:M274" si="20">K270-L270</f>
        <v>0</v>
      </c>
      <c r="N270" s="16"/>
    </row>
    <row r="271" spans="1:14" x14ac:dyDescent="0.35">
      <c r="A271" s="25">
        <v>258</v>
      </c>
      <c r="B271" s="43">
        <v>7503000</v>
      </c>
      <c r="C271" s="43" t="s">
        <v>254</v>
      </c>
      <c r="D271" s="33">
        <v>163220.32999999999</v>
      </c>
      <c r="E271" s="35">
        <v>317.86</v>
      </c>
      <c r="F271" s="35">
        <v>6014.04</v>
      </c>
      <c r="G271" s="44">
        <f t="shared" si="18"/>
        <v>169552.22999999998</v>
      </c>
      <c r="H271" s="38">
        <v>127</v>
      </c>
      <c r="I271" s="37">
        <f t="shared" si="17"/>
        <v>1335.06</v>
      </c>
      <c r="J271" s="41">
        <v>0</v>
      </c>
      <c r="K271" s="15">
        <f t="shared" si="19"/>
        <v>0</v>
      </c>
      <c r="L271" s="15"/>
      <c r="M271" s="15">
        <f t="shared" si="20"/>
        <v>0</v>
      </c>
      <c r="N271" s="16"/>
    </row>
    <row r="272" spans="1:14" x14ac:dyDescent="0.35">
      <c r="A272" s="25">
        <v>259</v>
      </c>
      <c r="B272" s="43">
        <v>7504000</v>
      </c>
      <c r="C272" s="43" t="s">
        <v>255</v>
      </c>
      <c r="D272" s="33">
        <v>438850.9</v>
      </c>
      <c r="E272" s="35">
        <v>856.47</v>
      </c>
      <c r="F272" s="35">
        <v>16458.46</v>
      </c>
      <c r="G272" s="44">
        <f t="shared" si="18"/>
        <v>456165.83</v>
      </c>
      <c r="H272" s="38">
        <v>318</v>
      </c>
      <c r="I272" s="37">
        <f t="shared" si="17"/>
        <v>1434.48</v>
      </c>
      <c r="J272" s="41">
        <v>0</v>
      </c>
      <c r="K272" s="15">
        <f t="shared" si="19"/>
        <v>0</v>
      </c>
      <c r="L272" s="15"/>
      <c r="M272" s="15">
        <f t="shared" si="20"/>
        <v>0</v>
      </c>
      <c r="N272" s="16"/>
    </row>
    <row r="273" spans="1:14" x14ac:dyDescent="0.35">
      <c r="A273" s="25">
        <v>260</v>
      </c>
      <c r="B273" s="43">
        <v>7509000</v>
      </c>
      <c r="C273" s="43" t="s">
        <v>256</v>
      </c>
      <c r="D273" s="33">
        <v>76201.27</v>
      </c>
      <c r="E273" s="35">
        <v>150.69</v>
      </c>
      <c r="F273" s="35">
        <v>2614.7399999999998</v>
      </c>
      <c r="G273" s="44">
        <f t="shared" si="18"/>
        <v>78966.700000000012</v>
      </c>
      <c r="H273" s="38">
        <v>55</v>
      </c>
      <c r="I273" s="37">
        <f t="shared" si="17"/>
        <v>1435.76</v>
      </c>
      <c r="J273" s="41">
        <v>0</v>
      </c>
      <c r="K273" s="15">
        <f t="shared" si="19"/>
        <v>0</v>
      </c>
      <c r="L273" s="15"/>
      <c r="M273" s="15">
        <f t="shared" si="20"/>
        <v>0</v>
      </c>
      <c r="N273" s="16"/>
    </row>
    <row r="274" spans="1:14" x14ac:dyDescent="0.35">
      <c r="A274" s="25">
        <v>261</v>
      </c>
      <c r="B274" s="43">
        <v>7510000</v>
      </c>
      <c r="C274" s="43" t="s">
        <v>257</v>
      </c>
      <c r="D274" s="33">
        <v>238180.57</v>
      </c>
      <c r="E274" s="35">
        <v>332.2</v>
      </c>
      <c r="F274" s="35">
        <v>6870.82</v>
      </c>
      <c r="G274" s="44">
        <f t="shared" si="18"/>
        <v>245383.59000000003</v>
      </c>
      <c r="H274" s="38">
        <v>164</v>
      </c>
      <c r="I274" s="37">
        <f t="shared" si="17"/>
        <v>1496.24</v>
      </c>
      <c r="J274" s="41">
        <v>0</v>
      </c>
      <c r="K274" s="15">
        <f t="shared" si="19"/>
        <v>0</v>
      </c>
      <c r="L274" s="15"/>
      <c r="M274" s="15">
        <f t="shared" si="20"/>
        <v>0</v>
      </c>
      <c r="N274" s="16"/>
    </row>
    <row r="275" spans="1:14" x14ac:dyDescent="0.35">
      <c r="B275" s="36"/>
      <c r="C275" s="36"/>
      <c r="D275" s="50"/>
      <c r="E275" s="51"/>
      <c r="F275" s="51"/>
      <c r="G275" s="51"/>
      <c r="H275" s="36"/>
      <c r="K275" s="6"/>
      <c r="L275" s="6"/>
      <c r="M275" s="6"/>
    </row>
    <row r="276" spans="1:14" x14ac:dyDescent="0.35">
      <c r="B276" s="36"/>
      <c r="C276" s="36"/>
      <c r="D276" s="50"/>
      <c r="E276" s="50"/>
      <c r="F276" s="50"/>
      <c r="G276" s="50"/>
      <c r="H276" s="36"/>
    </row>
    <row r="277" spans="1:14" x14ac:dyDescent="0.35">
      <c r="B277" s="36"/>
      <c r="C277" s="36"/>
      <c r="D277" s="50"/>
      <c r="E277" s="50"/>
      <c r="F277" s="50"/>
      <c r="G277" s="50"/>
      <c r="H277" s="36"/>
    </row>
    <row r="300" spans="2:4" x14ac:dyDescent="0.35">
      <c r="B300" s="27"/>
      <c r="C300" s="27"/>
      <c r="D300" s="26"/>
    </row>
  </sheetData>
  <mergeCells count="4">
    <mergeCell ref="B4:M4"/>
    <mergeCell ref="B6:M6"/>
    <mergeCell ref="B7:M7"/>
    <mergeCell ref="B5:M5"/>
  </mergeCells>
  <pageMargins left="0" right="0" top="0.75" bottom="0.75" header="0.3" footer="0.3"/>
  <pageSetup scale="70" orientation="landscape" r:id="rId1"/>
  <headerFooter>
    <oddFooter>&amp;C&amp;P&amp;R&amp;D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19-20 PS Carryover WS</vt:lpstr>
      <vt:lpstr>'19-20 PS Carryover WS'!Print_Area</vt:lpstr>
      <vt:lpstr>'19-20 PS Carryover WS'!Print_Titles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Camile Wyllia (ADE)</dc:creator>
  <cp:lastModifiedBy>Mikki Eubank (ADE)</cp:lastModifiedBy>
  <cp:lastPrinted>2019-08-29T15:26:28Z</cp:lastPrinted>
  <dcterms:created xsi:type="dcterms:W3CDTF">2018-02-09T17:11:48Z</dcterms:created>
  <dcterms:modified xsi:type="dcterms:W3CDTF">2019-09-06T14:24:49Z</dcterms:modified>
</cp:coreProperties>
</file>