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inance\SPEDFinance1718\1718FinanceCharts\"/>
    </mc:Choice>
  </mc:AlternateContent>
  <bookViews>
    <workbookView xWindow="0" yWindow="0" windowWidth="20430" windowHeight="7650"/>
  </bookViews>
  <sheets>
    <sheet name="1617PSPS carryover w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I203" i="1"/>
  <c r="I237" i="1"/>
  <c r="I259" i="1"/>
  <c r="E13" i="1"/>
  <c r="G13" i="1" s="1"/>
  <c r="I13" i="1" s="1"/>
  <c r="E14" i="1"/>
  <c r="G14" i="1" s="1"/>
  <c r="I14" i="1" s="1"/>
  <c r="E15" i="1"/>
  <c r="G15" i="1" s="1"/>
  <c r="I15" i="1" s="1"/>
  <c r="E16" i="1"/>
  <c r="G16" i="1" s="1"/>
  <c r="I16" i="1" s="1"/>
  <c r="E17" i="1"/>
  <c r="G17" i="1" s="1"/>
  <c r="I17" i="1" s="1"/>
  <c r="E18" i="1"/>
  <c r="G18" i="1" s="1"/>
  <c r="I18" i="1" s="1"/>
  <c r="E19" i="1"/>
  <c r="G19" i="1" s="1"/>
  <c r="I19" i="1" s="1"/>
  <c r="E20" i="1"/>
  <c r="G20" i="1" s="1"/>
  <c r="I20" i="1" s="1"/>
  <c r="E21" i="1"/>
  <c r="G21" i="1" s="1"/>
  <c r="I21" i="1" s="1"/>
  <c r="E22" i="1"/>
  <c r="G22" i="1" s="1"/>
  <c r="I22" i="1" s="1"/>
  <c r="E23" i="1"/>
  <c r="G23" i="1" s="1"/>
  <c r="I23" i="1" s="1"/>
  <c r="E24" i="1"/>
  <c r="G24" i="1" s="1"/>
  <c r="I24" i="1" s="1"/>
  <c r="E25" i="1"/>
  <c r="G25" i="1" s="1"/>
  <c r="I25" i="1" s="1"/>
  <c r="E26" i="1"/>
  <c r="G26" i="1" s="1"/>
  <c r="I26" i="1" s="1"/>
  <c r="E27" i="1"/>
  <c r="G27" i="1" s="1"/>
  <c r="I27" i="1" s="1"/>
  <c r="E28" i="1"/>
  <c r="E29" i="1"/>
  <c r="G29" i="1" s="1"/>
  <c r="I29" i="1" s="1"/>
  <c r="E30" i="1"/>
  <c r="G30" i="1" s="1"/>
  <c r="I30" i="1" s="1"/>
  <c r="E31" i="1"/>
  <c r="G31" i="1" s="1"/>
  <c r="I31" i="1" s="1"/>
  <c r="E32" i="1"/>
  <c r="G32" i="1" s="1"/>
  <c r="I32" i="1" s="1"/>
  <c r="E33" i="1"/>
  <c r="G33" i="1" s="1"/>
  <c r="I33" i="1" s="1"/>
  <c r="E34" i="1"/>
  <c r="G34" i="1" s="1"/>
  <c r="I34" i="1" s="1"/>
  <c r="E35" i="1"/>
  <c r="G35" i="1" s="1"/>
  <c r="I35" i="1" s="1"/>
  <c r="E36" i="1"/>
  <c r="G36" i="1" s="1"/>
  <c r="I36" i="1" s="1"/>
  <c r="E37" i="1"/>
  <c r="G37" i="1" s="1"/>
  <c r="I37" i="1" s="1"/>
  <c r="E38" i="1"/>
  <c r="G38" i="1" s="1"/>
  <c r="I38" i="1" s="1"/>
  <c r="E39" i="1"/>
  <c r="G39" i="1" s="1"/>
  <c r="I39" i="1" s="1"/>
  <c r="E40" i="1"/>
  <c r="G40" i="1" s="1"/>
  <c r="I40" i="1" s="1"/>
  <c r="E41" i="1"/>
  <c r="G41" i="1" s="1"/>
  <c r="I41" i="1" s="1"/>
  <c r="E42" i="1"/>
  <c r="G42" i="1" s="1"/>
  <c r="I42" i="1" s="1"/>
  <c r="E43" i="1"/>
  <c r="G43" i="1" s="1"/>
  <c r="I43" i="1" s="1"/>
  <c r="E44" i="1"/>
  <c r="G44" i="1" s="1"/>
  <c r="I44" i="1" s="1"/>
  <c r="E45" i="1"/>
  <c r="G45" i="1" s="1"/>
  <c r="I45" i="1" s="1"/>
  <c r="E46" i="1"/>
  <c r="G46" i="1" s="1"/>
  <c r="I46" i="1" s="1"/>
  <c r="E47" i="1"/>
  <c r="G47" i="1" s="1"/>
  <c r="I47" i="1" s="1"/>
  <c r="E48" i="1"/>
  <c r="G48" i="1" s="1"/>
  <c r="I48" i="1" s="1"/>
  <c r="E49" i="1"/>
  <c r="G49" i="1" s="1"/>
  <c r="I49" i="1" s="1"/>
  <c r="E50" i="1"/>
  <c r="G50" i="1" s="1"/>
  <c r="I50" i="1" s="1"/>
  <c r="E51" i="1"/>
  <c r="G51" i="1" s="1"/>
  <c r="I51" i="1" s="1"/>
  <c r="E52" i="1"/>
  <c r="G52" i="1" s="1"/>
  <c r="I52" i="1" s="1"/>
  <c r="E53" i="1"/>
  <c r="G53" i="1" s="1"/>
  <c r="I53" i="1" s="1"/>
  <c r="E54" i="1"/>
  <c r="G54" i="1" s="1"/>
  <c r="I54" i="1" s="1"/>
  <c r="E55" i="1"/>
  <c r="G55" i="1" s="1"/>
  <c r="I55" i="1" s="1"/>
  <c r="E56" i="1"/>
  <c r="G56" i="1" s="1"/>
  <c r="I56" i="1" s="1"/>
  <c r="E57" i="1"/>
  <c r="G57" i="1" s="1"/>
  <c r="I57" i="1" s="1"/>
  <c r="E58" i="1"/>
  <c r="G58" i="1" s="1"/>
  <c r="I58" i="1" s="1"/>
  <c r="E59" i="1"/>
  <c r="G59" i="1" s="1"/>
  <c r="I59" i="1" s="1"/>
  <c r="E60" i="1"/>
  <c r="G60" i="1" s="1"/>
  <c r="I60" i="1" s="1"/>
  <c r="E61" i="1"/>
  <c r="G61" i="1" s="1"/>
  <c r="I61" i="1" s="1"/>
  <c r="E62" i="1"/>
  <c r="G62" i="1" s="1"/>
  <c r="I62" i="1" s="1"/>
  <c r="E63" i="1"/>
  <c r="G63" i="1" s="1"/>
  <c r="I63" i="1" s="1"/>
  <c r="E64" i="1"/>
  <c r="G64" i="1" s="1"/>
  <c r="I64" i="1" s="1"/>
  <c r="E65" i="1"/>
  <c r="G65" i="1" s="1"/>
  <c r="I65" i="1" s="1"/>
  <c r="E66" i="1"/>
  <c r="G66" i="1" s="1"/>
  <c r="I66" i="1" s="1"/>
  <c r="E67" i="1"/>
  <c r="G67" i="1" s="1"/>
  <c r="I67" i="1" s="1"/>
  <c r="E68" i="1"/>
  <c r="G68" i="1" s="1"/>
  <c r="I68" i="1" s="1"/>
  <c r="E69" i="1"/>
  <c r="G69" i="1" s="1"/>
  <c r="I69" i="1" s="1"/>
  <c r="E70" i="1"/>
  <c r="G70" i="1" s="1"/>
  <c r="I70" i="1" s="1"/>
  <c r="E71" i="1"/>
  <c r="G71" i="1" s="1"/>
  <c r="I71" i="1" s="1"/>
  <c r="E72" i="1"/>
  <c r="G72" i="1" s="1"/>
  <c r="I72" i="1" s="1"/>
  <c r="E73" i="1"/>
  <c r="G73" i="1" s="1"/>
  <c r="I73" i="1" s="1"/>
  <c r="E74" i="1"/>
  <c r="G74" i="1" s="1"/>
  <c r="I74" i="1" s="1"/>
  <c r="E75" i="1"/>
  <c r="G75" i="1" s="1"/>
  <c r="I75" i="1" s="1"/>
  <c r="E76" i="1"/>
  <c r="G76" i="1" s="1"/>
  <c r="I76" i="1" s="1"/>
  <c r="E77" i="1"/>
  <c r="G77" i="1" s="1"/>
  <c r="I77" i="1" s="1"/>
  <c r="E78" i="1"/>
  <c r="G78" i="1" s="1"/>
  <c r="I78" i="1" s="1"/>
  <c r="E79" i="1"/>
  <c r="G79" i="1" s="1"/>
  <c r="I79" i="1" s="1"/>
  <c r="E80" i="1"/>
  <c r="G80" i="1" s="1"/>
  <c r="I80" i="1" s="1"/>
  <c r="E81" i="1"/>
  <c r="G81" i="1" s="1"/>
  <c r="I81" i="1" s="1"/>
  <c r="E82" i="1"/>
  <c r="G82" i="1" s="1"/>
  <c r="I82" i="1" s="1"/>
  <c r="E83" i="1"/>
  <c r="G83" i="1" s="1"/>
  <c r="I83" i="1" s="1"/>
  <c r="E84" i="1"/>
  <c r="G84" i="1" s="1"/>
  <c r="I84" i="1" s="1"/>
  <c r="E85" i="1"/>
  <c r="G85" i="1" s="1"/>
  <c r="I85" i="1" s="1"/>
  <c r="E86" i="1"/>
  <c r="G86" i="1" s="1"/>
  <c r="I86" i="1" s="1"/>
  <c r="E87" i="1"/>
  <c r="G87" i="1" s="1"/>
  <c r="I87" i="1" s="1"/>
  <c r="E88" i="1"/>
  <c r="G88" i="1" s="1"/>
  <c r="I88" i="1" s="1"/>
  <c r="E89" i="1"/>
  <c r="G89" i="1" s="1"/>
  <c r="I89" i="1" s="1"/>
  <c r="E90" i="1"/>
  <c r="G90" i="1" s="1"/>
  <c r="I90" i="1" s="1"/>
  <c r="E91" i="1"/>
  <c r="G91" i="1" s="1"/>
  <c r="I91" i="1" s="1"/>
  <c r="E92" i="1"/>
  <c r="G92" i="1" s="1"/>
  <c r="I92" i="1" s="1"/>
  <c r="E93" i="1"/>
  <c r="G93" i="1" s="1"/>
  <c r="I93" i="1" s="1"/>
  <c r="E94" i="1"/>
  <c r="G94" i="1" s="1"/>
  <c r="I94" i="1" s="1"/>
  <c r="E95" i="1"/>
  <c r="G95" i="1" s="1"/>
  <c r="I95" i="1" s="1"/>
  <c r="E96" i="1"/>
  <c r="G96" i="1" s="1"/>
  <c r="I96" i="1" s="1"/>
  <c r="E97" i="1"/>
  <c r="G97" i="1" s="1"/>
  <c r="I97" i="1" s="1"/>
  <c r="E98" i="1"/>
  <c r="G98" i="1" s="1"/>
  <c r="I98" i="1" s="1"/>
  <c r="E99" i="1"/>
  <c r="G99" i="1" s="1"/>
  <c r="I99" i="1" s="1"/>
  <c r="E100" i="1"/>
  <c r="G100" i="1" s="1"/>
  <c r="I100" i="1" s="1"/>
  <c r="E101" i="1"/>
  <c r="G101" i="1" s="1"/>
  <c r="I101" i="1" s="1"/>
  <c r="E102" i="1"/>
  <c r="G102" i="1" s="1"/>
  <c r="I102" i="1" s="1"/>
  <c r="E103" i="1"/>
  <c r="G103" i="1" s="1"/>
  <c r="I103" i="1" s="1"/>
  <c r="E104" i="1"/>
  <c r="G104" i="1" s="1"/>
  <c r="I104" i="1" s="1"/>
  <c r="E105" i="1"/>
  <c r="G105" i="1" s="1"/>
  <c r="I105" i="1" s="1"/>
  <c r="E106" i="1"/>
  <c r="G106" i="1" s="1"/>
  <c r="I106" i="1" s="1"/>
  <c r="E107" i="1"/>
  <c r="G107" i="1" s="1"/>
  <c r="I107" i="1" s="1"/>
  <c r="E108" i="1"/>
  <c r="G108" i="1" s="1"/>
  <c r="I108" i="1" s="1"/>
  <c r="E109" i="1"/>
  <c r="G109" i="1" s="1"/>
  <c r="I109" i="1" s="1"/>
  <c r="E110" i="1"/>
  <c r="G110" i="1" s="1"/>
  <c r="I110" i="1" s="1"/>
  <c r="E111" i="1"/>
  <c r="G111" i="1" s="1"/>
  <c r="I111" i="1" s="1"/>
  <c r="E112" i="1"/>
  <c r="G112" i="1" s="1"/>
  <c r="I112" i="1" s="1"/>
  <c r="E113" i="1"/>
  <c r="G113" i="1" s="1"/>
  <c r="I113" i="1" s="1"/>
  <c r="E114" i="1"/>
  <c r="G114" i="1" s="1"/>
  <c r="I114" i="1" s="1"/>
  <c r="E115" i="1"/>
  <c r="G115" i="1" s="1"/>
  <c r="I115" i="1" s="1"/>
  <c r="E116" i="1"/>
  <c r="G116" i="1" s="1"/>
  <c r="I116" i="1" s="1"/>
  <c r="E117" i="1"/>
  <c r="G117" i="1" s="1"/>
  <c r="I117" i="1" s="1"/>
  <c r="E118" i="1"/>
  <c r="G118" i="1" s="1"/>
  <c r="I118" i="1" s="1"/>
  <c r="E119" i="1"/>
  <c r="G119" i="1" s="1"/>
  <c r="I119" i="1" s="1"/>
  <c r="E120" i="1"/>
  <c r="G120" i="1" s="1"/>
  <c r="I120" i="1" s="1"/>
  <c r="E121" i="1"/>
  <c r="G121" i="1" s="1"/>
  <c r="I121" i="1" s="1"/>
  <c r="E122" i="1"/>
  <c r="G122" i="1" s="1"/>
  <c r="I122" i="1" s="1"/>
  <c r="E123" i="1"/>
  <c r="G123" i="1" s="1"/>
  <c r="I123" i="1" s="1"/>
  <c r="E124" i="1"/>
  <c r="G124" i="1" s="1"/>
  <c r="I124" i="1" s="1"/>
  <c r="E125" i="1"/>
  <c r="G125" i="1" s="1"/>
  <c r="I125" i="1" s="1"/>
  <c r="E126" i="1"/>
  <c r="G126" i="1" s="1"/>
  <c r="I126" i="1" s="1"/>
  <c r="E127" i="1"/>
  <c r="G127" i="1" s="1"/>
  <c r="I127" i="1" s="1"/>
  <c r="E128" i="1"/>
  <c r="G128" i="1" s="1"/>
  <c r="I128" i="1" s="1"/>
  <c r="E129" i="1"/>
  <c r="G129" i="1" s="1"/>
  <c r="I129" i="1" s="1"/>
  <c r="E130" i="1"/>
  <c r="G130" i="1" s="1"/>
  <c r="I130" i="1" s="1"/>
  <c r="E131" i="1"/>
  <c r="G131" i="1" s="1"/>
  <c r="I131" i="1" s="1"/>
  <c r="E132" i="1"/>
  <c r="G132" i="1" s="1"/>
  <c r="I132" i="1" s="1"/>
  <c r="E133" i="1"/>
  <c r="G133" i="1" s="1"/>
  <c r="I133" i="1" s="1"/>
  <c r="E134" i="1"/>
  <c r="G134" i="1" s="1"/>
  <c r="I134" i="1" s="1"/>
  <c r="E135" i="1"/>
  <c r="G135" i="1" s="1"/>
  <c r="I135" i="1" s="1"/>
  <c r="E136" i="1"/>
  <c r="G136" i="1" s="1"/>
  <c r="I136" i="1" s="1"/>
  <c r="E137" i="1"/>
  <c r="G137" i="1" s="1"/>
  <c r="I137" i="1" s="1"/>
  <c r="E138" i="1"/>
  <c r="G138" i="1" s="1"/>
  <c r="I138" i="1" s="1"/>
  <c r="E139" i="1"/>
  <c r="G139" i="1" s="1"/>
  <c r="I139" i="1" s="1"/>
  <c r="E140" i="1"/>
  <c r="G140" i="1" s="1"/>
  <c r="I140" i="1" s="1"/>
  <c r="E141" i="1"/>
  <c r="G141" i="1" s="1"/>
  <c r="I141" i="1" s="1"/>
  <c r="E142" i="1"/>
  <c r="G142" i="1" s="1"/>
  <c r="I142" i="1" s="1"/>
  <c r="E143" i="1"/>
  <c r="G143" i="1" s="1"/>
  <c r="I143" i="1" s="1"/>
  <c r="E144" i="1"/>
  <c r="G144" i="1" s="1"/>
  <c r="I144" i="1" s="1"/>
  <c r="E145" i="1"/>
  <c r="G145" i="1" s="1"/>
  <c r="I145" i="1" s="1"/>
  <c r="E146" i="1"/>
  <c r="G146" i="1" s="1"/>
  <c r="I146" i="1" s="1"/>
  <c r="E147" i="1"/>
  <c r="G147" i="1" s="1"/>
  <c r="I147" i="1" s="1"/>
  <c r="E148" i="1"/>
  <c r="G148" i="1" s="1"/>
  <c r="I148" i="1" s="1"/>
  <c r="E149" i="1"/>
  <c r="G149" i="1" s="1"/>
  <c r="I149" i="1" s="1"/>
  <c r="E150" i="1"/>
  <c r="G150" i="1" s="1"/>
  <c r="I150" i="1" s="1"/>
  <c r="E151" i="1"/>
  <c r="G151" i="1" s="1"/>
  <c r="I151" i="1" s="1"/>
  <c r="E152" i="1"/>
  <c r="G152" i="1" s="1"/>
  <c r="I152" i="1" s="1"/>
  <c r="E153" i="1"/>
  <c r="G153" i="1" s="1"/>
  <c r="I153" i="1" s="1"/>
  <c r="E154" i="1"/>
  <c r="G154" i="1" s="1"/>
  <c r="I154" i="1" s="1"/>
  <c r="E155" i="1"/>
  <c r="G155" i="1" s="1"/>
  <c r="I155" i="1" s="1"/>
  <c r="E156" i="1"/>
  <c r="G156" i="1" s="1"/>
  <c r="I156" i="1" s="1"/>
  <c r="E157" i="1"/>
  <c r="G157" i="1" s="1"/>
  <c r="I157" i="1" s="1"/>
  <c r="E158" i="1"/>
  <c r="G158" i="1" s="1"/>
  <c r="I158" i="1" s="1"/>
  <c r="E159" i="1"/>
  <c r="G159" i="1" s="1"/>
  <c r="I159" i="1" s="1"/>
  <c r="E160" i="1"/>
  <c r="G160" i="1" s="1"/>
  <c r="I160" i="1" s="1"/>
  <c r="E161" i="1"/>
  <c r="G161" i="1" s="1"/>
  <c r="I161" i="1" s="1"/>
  <c r="E162" i="1"/>
  <c r="G162" i="1" s="1"/>
  <c r="I162" i="1" s="1"/>
  <c r="E163" i="1"/>
  <c r="G163" i="1" s="1"/>
  <c r="I163" i="1" s="1"/>
  <c r="E164" i="1"/>
  <c r="G164" i="1" s="1"/>
  <c r="I164" i="1" s="1"/>
  <c r="E165" i="1"/>
  <c r="G165" i="1" s="1"/>
  <c r="I165" i="1" s="1"/>
  <c r="E166" i="1"/>
  <c r="G166" i="1" s="1"/>
  <c r="I166" i="1" s="1"/>
  <c r="E167" i="1"/>
  <c r="G167" i="1" s="1"/>
  <c r="I167" i="1" s="1"/>
  <c r="E168" i="1"/>
  <c r="G168" i="1" s="1"/>
  <c r="I168" i="1" s="1"/>
  <c r="E169" i="1"/>
  <c r="G169" i="1" s="1"/>
  <c r="I169" i="1" s="1"/>
  <c r="E170" i="1"/>
  <c r="G170" i="1" s="1"/>
  <c r="I170" i="1" s="1"/>
  <c r="E171" i="1"/>
  <c r="G171" i="1" s="1"/>
  <c r="I171" i="1" s="1"/>
  <c r="E172" i="1"/>
  <c r="G172" i="1" s="1"/>
  <c r="I172" i="1" s="1"/>
  <c r="E173" i="1"/>
  <c r="G173" i="1" s="1"/>
  <c r="I173" i="1" s="1"/>
  <c r="E174" i="1"/>
  <c r="G174" i="1" s="1"/>
  <c r="I174" i="1" s="1"/>
  <c r="E175" i="1"/>
  <c r="G175" i="1" s="1"/>
  <c r="I175" i="1" s="1"/>
  <c r="E176" i="1"/>
  <c r="G176" i="1" s="1"/>
  <c r="I176" i="1" s="1"/>
  <c r="E177" i="1"/>
  <c r="G177" i="1" s="1"/>
  <c r="I177" i="1" s="1"/>
  <c r="E178" i="1"/>
  <c r="G178" i="1" s="1"/>
  <c r="I178" i="1" s="1"/>
  <c r="E179" i="1"/>
  <c r="G179" i="1" s="1"/>
  <c r="I179" i="1" s="1"/>
  <c r="E180" i="1"/>
  <c r="G180" i="1" s="1"/>
  <c r="I180" i="1" s="1"/>
  <c r="E181" i="1"/>
  <c r="G181" i="1" s="1"/>
  <c r="I181" i="1" s="1"/>
  <c r="E182" i="1"/>
  <c r="G182" i="1" s="1"/>
  <c r="I182" i="1" s="1"/>
  <c r="E183" i="1"/>
  <c r="G183" i="1" s="1"/>
  <c r="I183" i="1" s="1"/>
  <c r="E184" i="1"/>
  <c r="G184" i="1" s="1"/>
  <c r="I184" i="1" s="1"/>
  <c r="E185" i="1"/>
  <c r="G185" i="1" s="1"/>
  <c r="I185" i="1" s="1"/>
  <c r="E186" i="1"/>
  <c r="G186" i="1" s="1"/>
  <c r="I186" i="1" s="1"/>
  <c r="E187" i="1"/>
  <c r="G187" i="1" s="1"/>
  <c r="I187" i="1" s="1"/>
  <c r="E188" i="1"/>
  <c r="G188" i="1" s="1"/>
  <c r="I188" i="1" s="1"/>
  <c r="E189" i="1"/>
  <c r="G189" i="1" s="1"/>
  <c r="I189" i="1" s="1"/>
  <c r="E190" i="1"/>
  <c r="G190" i="1" s="1"/>
  <c r="I190" i="1" s="1"/>
  <c r="E191" i="1"/>
  <c r="G191" i="1" s="1"/>
  <c r="I191" i="1" s="1"/>
  <c r="E192" i="1"/>
  <c r="G192" i="1" s="1"/>
  <c r="I192" i="1" s="1"/>
  <c r="E193" i="1"/>
  <c r="G193" i="1" s="1"/>
  <c r="I193" i="1" s="1"/>
  <c r="E194" i="1"/>
  <c r="G194" i="1" s="1"/>
  <c r="I194" i="1" s="1"/>
  <c r="E195" i="1"/>
  <c r="G195" i="1" s="1"/>
  <c r="I195" i="1" s="1"/>
  <c r="E196" i="1"/>
  <c r="G196" i="1" s="1"/>
  <c r="I196" i="1" s="1"/>
  <c r="E197" i="1"/>
  <c r="G197" i="1" s="1"/>
  <c r="I197" i="1" s="1"/>
  <c r="E198" i="1"/>
  <c r="G198" i="1" s="1"/>
  <c r="I198" i="1" s="1"/>
  <c r="E199" i="1"/>
  <c r="G199" i="1" s="1"/>
  <c r="I199" i="1" s="1"/>
  <c r="E200" i="1"/>
  <c r="G200" i="1" s="1"/>
  <c r="I200" i="1" s="1"/>
  <c r="E201" i="1"/>
  <c r="G201" i="1" s="1"/>
  <c r="I201" i="1" s="1"/>
  <c r="E202" i="1"/>
  <c r="G202" i="1" s="1"/>
  <c r="I202" i="1" s="1"/>
  <c r="E203" i="1"/>
  <c r="E204" i="1"/>
  <c r="G204" i="1" s="1"/>
  <c r="I204" i="1" s="1"/>
  <c r="E205" i="1"/>
  <c r="G205" i="1" s="1"/>
  <c r="I205" i="1" s="1"/>
  <c r="E206" i="1"/>
  <c r="G206" i="1" s="1"/>
  <c r="I206" i="1" s="1"/>
  <c r="E207" i="1"/>
  <c r="G207" i="1" s="1"/>
  <c r="I207" i="1" s="1"/>
  <c r="E208" i="1"/>
  <c r="G208" i="1" s="1"/>
  <c r="I208" i="1" s="1"/>
  <c r="E209" i="1"/>
  <c r="G209" i="1" s="1"/>
  <c r="I209" i="1" s="1"/>
  <c r="E210" i="1"/>
  <c r="G210" i="1" s="1"/>
  <c r="I210" i="1" s="1"/>
  <c r="E211" i="1"/>
  <c r="G211" i="1" s="1"/>
  <c r="I211" i="1" s="1"/>
  <c r="E212" i="1"/>
  <c r="G212" i="1" s="1"/>
  <c r="I212" i="1" s="1"/>
  <c r="E213" i="1"/>
  <c r="G213" i="1" s="1"/>
  <c r="I213" i="1" s="1"/>
  <c r="E214" i="1"/>
  <c r="G214" i="1" s="1"/>
  <c r="I214" i="1" s="1"/>
  <c r="E215" i="1"/>
  <c r="G215" i="1" s="1"/>
  <c r="I215" i="1" s="1"/>
  <c r="E216" i="1"/>
  <c r="G216" i="1" s="1"/>
  <c r="I216" i="1" s="1"/>
  <c r="E217" i="1"/>
  <c r="G217" i="1" s="1"/>
  <c r="I217" i="1" s="1"/>
  <c r="E218" i="1"/>
  <c r="G218" i="1" s="1"/>
  <c r="I218" i="1" s="1"/>
  <c r="E219" i="1"/>
  <c r="G219" i="1" s="1"/>
  <c r="I219" i="1" s="1"/>
  <c r="E220" i="1"/>
  <c r="G220" i="1" s="1"/>
  <c r="I220" i="1" s="1"/>
  <c r="E221" i="1"/>
  <c r="G221" i="1" s="1"/>
  <c r="I221" i="1" s="1"/>
  <c r="E222" i="1"/>
  <c r="G222" i="1" s="1"/>
  <c r="I222" i="1" s="1"/>
  <c r="E223" i="1"/>
  <c r="G223" i="1" s="1"/>
  <c r="I223" i="1" s="1"/>
  <c r="E224" i="1"/>
  <c r="G224" i="1" s="1"/>
  <c r="I224" i="1" s="1"/>
  <c r="E225" i="1"/>
  <c r="G225" i="1" s="1"/>
  <c r="I225" i="1" s="1"/>
  <c r="E226" i="1"/>
  <c r="G226" i="1" s="1"/>
  <c r="I226" i="1" s="1"/>
  <c r="E227" i="1"/>
  <c r="G227" i="1" s="1"/>
  <c r="I227" i="1" s="1"/>
  <c r="E228" i="1"/>
  <c r="G228" i="1" s="1"/>
  <c r="I228" i="1" s="1"/>
  <c r="E229" i="1"/>
  <c r="G229" i="1" s="1"/>
  <c r="I229" i="1" s="1"/>
  <c r="E230" i="1"/>
  <c r="G230" i="1" s="1"/>
  <c r="I230" i="1" s="1"/>
  <c r="E231" i="1"/>
  <c r="G231" i="1" s="1"/>
  <c r="I231" i="1" s="1"/>
  <c r="E232" i="1"/>
  <c r="G232" i="1" s="1"/>
  <c r="I232" i="1" s="1"/>
  <c r="E233" i="1"/>
  <c r="G233" i="1" s="1"/>
  <c r="I233" i="1" s="1"/>
  <c r="E234" i="1"/>
  <c r="G234" i="1" s="1"/>
  <c r="I234" i="1" s="1"/>
  <c r="E235" i="1"/>
  <c r="G235" i="1" s="1"/>
  <c r="I235" i="1" s="1"/>
  <c r="E236" i="1"/>
  <c r="G236" i="1" s="1"/>
  <c r="I236" i="1" s="1"/>
  <c r="E237" i="1"/>
  <c r="E238" i="1"/>
  <c r="G238" i="1" s="1"/>
  <c r="I238" i="1" s="1"/>
  <c r="E239" i="1"/>
  <c r="G239" i="1" s="1"/>
  <c r="I239" i="1" s="1"/>
  <c r="E240" i="1"/>
  <c r="G240" i="1" s="1"/>
  <c r="I240" i="1" s="1"/>
  <c r="E241" i="1"/>
  <c r="G241" i="1" s="1"/>
  <c r="I241" i="1" s="1"/>
  <c r="E242" i="1"/>
  <c r="G242" i="1" s="1"/>
  <c r="I242" i="1" s="1"/>
  <c r="E243" i="1"/>
  <c r="G243" i="1" s="1"/>
  <c r="I243" i="1" s="1"/>
  <c r="E244" i="1"/>
  <c r="G244" i="1" s="1"/>
  <c r="I244" i="1" s="1"/>
  <c r="E245" i="1"/>
  <c r="G245" i="1" s="1"/>
  <c r="I245" i="1" s="1"/>
  <c r="E246" i="1"/>
  <c r="G246" i="1" s="1"/>
  <c r="I246" i="1" s="1"/>
  <c r="E247" i="1"/>
  <c r="G247" i="1" s="1"/>
  <c r="I247" i="1" s="1"/>
  <c r="E248" i="1"/>
  <c r="G248" i="1" s="1"/>
  <c r="I248" i="1" s="1"/>
  <c r="E249" i="1"/>
  <c r="G249" i="1" s="1"/>
  <c r="I249" i="1" s="1"/>
  <c r="E250" i="1"/>
  <c r="G250" i="1" s="1"/>
  <c r="I250" i="1" s="1"/>
  <c r="E251" i="1"/>
  <c r="G251" i="1" s="1"/>
  <c r="I251" i="1" s="1"/>
  <c r="E252" i="1"/>
  <c r="G252" i="1" s="1"/>
  <c r="I252" i="1" s="1"/>
  <c r="E253" i="1"/>
  <c r="G253" i="1" s="1"/>
  <c r="I253" i="1" s="1"/>
  <c r="E254" i="1"/>
  <c r="G254" i="1" s="1"/>
  <c r="I254" i="1" s="1"/>
  <c r="E255" i="1"/>
  <c r="G255" i="1" s="1"/>
  <c r="I255" i="1" s="1"/>
  <c r="E256" i="1"/>
  <c r="G256" i="1" s="1"/>
  <c r="I256" i="1" s="1"/>
  <c r="E257" i="1"/>
  <c r="G257" i="1" s="1"/>
  <c r="I257" i="1" s="1"/>
  <c r="E258" i="1"/>
  <c r="G258" i="1" s="1"/>
  <c r="I258" i="1" s="1"/>
  <c r="E259" i="1"/>
  <c r="E260" i="1"/>
  <c r="G260" i="1" s="1"/>
  <c r="I260" i="1" s="1"/>
  <c r="E261" i="1"/>
  <c r="G261" i="1" s="1"/>
  <c r="I261" i="1" s="1"/>
  <c r="E262" i="1"/>
  <c r="G262" i="1" s="1"/>
  <c r="I262" i="1" s="1"/>
  <c r="E263" i="1"/>
  <c r="G263" i="1" s="1"/>
  <c r="I263" i="1" s="1"/>
  <c r="E264" i="1"/>
  <c r="G264" i="1" s="1"/>
  <c r="I264" i="1" s="1"/>
  <c r="E265" i="1"/>
  <c r="G265" i="1" s="1"/>
  <c r="I265" i="1" s="1"/>
  <c r="E266" i="1"/>
  <c r="G266" i="1" s="1"/>
  <c r="I266" i="1" s="1"/>
  <c r="E267" i="1"/>
  <c r="G267" i="1" s="1"/>
  <c r="I267" i="1" s="1"/>
  <c r="E268" i="1"/>
  <c r="G268" i="1" s="1"/>
  <c r="I268" i="1" s="1"/>
  <c r="E269" i="1"/>
  <c r="G269" i="1" s="1"/>
  <c r="I269" i="1" s="1"/>
  <c r="E270" i="1"/>
  <c r="G270" i="1" s="1"/>
  <c r="I270" i="1" s="1"/>
  <c r="E271" i="1"/>
  <c r="G271" i="1" s="1"/>
  <c r="I271" i="1" s="1"/>
  <c r="E272" i="1"/>
  <c r="G272" i="1" s="1"/>
  <c r="I272" i="1" s="1"/>
  <c r="E273" i="1"/>
  <c r="G273" i="1" s="1"/>
  <c r="I273" i="1" s="1"/>
  <c r="E274" i="1"/>
  <c r="G274" i="1" s="1"/>
  <c r="I274" i="1" s="1"/>
  <c r="E12" i="1"/>
  <c r="G12" i="1" s="1"/>
  <c r="I12" i="1" s="1"/>
  <c r="D275" i="1"/>
  <c r="K14" i="1" l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13" i="1"/>
  <c r="K12" i="1"/>
  <c r="K260" i="1" l="1"/>
  <c r="C275" i="1" l="1"/>
</calcChain>
</file>

<file path=xl/sharedStrings.xml><?xml version="1.0" encoding="utf-8"?>
<sst xmlns="http://schemas.openxmlformats.org/spreadsheetml/2006/main" count="295" uniqueCount="291">
  <si>
    <t>PROGRAM CODE 266 (Previous year)</t>
  </si>
  <si>
    <t xml:space="preserve">Districts must complete the last two columns </t>
  </si>
  <si>
    <t>DO NOT PRINT</t>
  </si>
  <si>
    <t>LEA</t>
  </si>
  <si>
    <t>DISTRICT</t>
  </si>
  <si>
    <t>Child Ct</t>
  </si>
  <si>
    <t>ADJUSTED</t>
  </si>
  <si>
    <t>PS</t>
  </si>
  <si>
    <t>PSPS AFR</t>
  </si>
  <si>
    <t>carryover</t>
  </si>
  <si>
    <t>FINAL ALLOC.</t>
  </si>
  <si>
    <t xml:space="preserve"> COST PER CHILD</t>
  </si>
  <si>
    <t>COUNT</t>
  </si>
  <si>
    <t>PSPS</t>
  </si>
  <si>
    <t>spent in prog code 268</t>
  </si>
  <si>
    <t>prog code 266</t>
  </si>
  <si>
    <t>16-17</t>
  </si>
  <si>
    <t>Total 16-17</t>
  </si>
  <si>
    <t>DeWitt School District</t>
  </si>
  <si>
    <t>Stuttgart School District</t>
  </si>
  <si>
    <t>Crossett School District</t>
  </si>
  <si>
    <t>Hamburg School District</t>
  </si>
  <si>
    <t>Cotter School District</t>
  </si>
  <si>
    <t>Mountain Home School District</t>
  </si>
  <si>
    <t>Norfork School District</t>
  </si>
  <si>
    <t>Bentonville School District</t>
  </si>
  <si>
    <t>Decatur School District</t>
  </si>
  <si>
    <t>Gentry School District</t>
  </si>
  <si>
    <t>Gravette School District</t>
  </si>
  <si>
    <t>Rogers School District</t>
  </si>
  <si>
    <t>Siloam Springs School District</t>
  </si>
  <si>
    <t>Pea Ridge School District</t>
  </si>
  <si>
    <t>Arkansas Arts Academy</t>
  </si>
  <si>
    <t>Northwest Classical Academy of AR</t>
  </si>
  <si>
    <t>Arkansas Connections Academy</t>
  </si>
  <si>
    <t>Alpena School District</t>
  </si>
  <si>
    <t>Bergman School District</t>
  </si>
  <si>
    <t>Harrison School District</t>
  </si>
  <si>
    <t>Omaha School District</t>
  </si>
  <si>
    <t>Valley Springs School District</t>
  </si>
  <si>
    <t>Lead Hill School District</t>
  </si>
  <si>
    <t>Hermitage School District</t>
  </si>
  <si>
    <t>Warren School District</t>
  </si>
  <si>
    <t>Hampton School District</t>
  </si>
  <si>
    <t>Berryville School District</t>
  </si>
  <si>
    <t>Eureka Springs School District</t>
  </si>
  <si>
    <t>Green Forest School District</t>
  </si>
  <si>
    <t>Dermott School District</t>
  </si>
  <si>
    <t>Lakeside School District (Chicot Cty)</t>
  </si>
  <si>
    <t>Arkadelphia School District</t>
  </si>
  <si>
    <t>Gurdon School District</t>
  </si>
  <si>
    <t>Corning School District</t>
  </si>
  <si>
    <t>Piggott School District</t>
  </si>
  <si>
    <t>Rector School District</t>
  </si>
  <si>
    <t>Concord School District</t>
  </si>
  <si>
    <t>Heber Springs School District</t>
  </si>
  <si>
    <t>Quitman School District</t>
  </si>
  <si>
    <t>West Side School District (Cleburne Ct</t>
  </si>
  <si>
    <t>Woodlawn School District</t>
  </si>
  <si>
    <t>Cleveland County School District</t>
  </si>
  <si>
    <t>Magnolia School District</t>
  </si>
  <si>
    <t>Emerson-Taylor School District</t>
  </si>
  <si>
    <t>Nemo Vista School District</t>
  </si>
  <si>
    <t>Wonderview School District</t>
  </si>
  <si>
    <t>South Conway County School District</t>
  </si>
  <si>
    <t>Bay School District</t>
  </si>
  <si>
    <t>Westside Consolidated School District</t>
  </si>
  <si>
    <t>Brookland School District</t>
  </si>
  <si>
    <t>Buffalo Island Central School District</t>
  </si>
  <si>
    <t>Jonesboro School District</t>
  </si>
  <si>
    <t>Nettleton School District</t>
  </si>
  <si>
    <t>Valley View School District</t>
  </si>
  <si>
    <t>Riverside School District</t>
  </si>
  <si>
    <t>Alma School District</t>
  </si>
  <si>
    <t>Cedarville School District</t>
  </si>
  <si>
    <t>Mountainburg School District</t>
  </si>
  <si>
    <t>Mulberry School District</t>
  </si>
  <si>
    <t>Van Buren School District</t>
  </si>
  <si>
    <t>Earle School District</t>
  </si>
  <si>
    <t>West Memphis School District</t>
  </si>
  <si>
    <t>Marion School District</t>
  </si>
  <si>
    <t>Cross County School District</t>
  </si>
  <si>
    <t>Wynne School District</t>
  </si>
  <si>
    <t>Fordyce School District</t>
  </si>
  <si>
    <t>Dumas School District</t>
  </si>
  <si>
    <t>McGehee School District</t>
  </si>
  <si>
    <t>Drew Central Special School District</t>
  </si>
  <si>
    <t>Monticello School District</t>
  </si>
  <si>
    <t>Conway School District</t>
  </si>
  <si>
    <t>Greenbrier School District</t>
  </si>
  <si>
    <t>Guy-Perkins School District</t>
  </si>
  <si>
    <t>Mayflower School District</t>
  </si>
  <si>
    <t>Mount Vernon-Enola School District</t>
  </si>
  <si>
    <t>Vilonia School District</t>
  </si>
  <si>
    <t>Charleston School District</t>
  </si>
  <si>
    <t>County Line School District</t>
  </si>
  <si>
    <t>Ozark School District</t>
  </si>
  <si>
    <t>Mammoth Spring School District</t>
  </si>
  <si>
    <t>Salem School District</t>
  </si>
  <si>
    <t>Viola School District</t>
  </si>
  <si>
    <t>Cutter Morning Star School District</t>
  </si>
  <si>
    <t>Fountain Lake School District</t>
  </si>
  <si>
    <t>Hot Springs School District</t>
  </si>
  <si>
    <t>Jessieville School District</t>
  </si>
  <si>
    <t>Lake Hamilton School District</t>
  </si>
  <si>
    <t>Lakeside School District (Garland Cty)</t>
  </si>
  <si>
    <t>Mountain Pine School District</t>
  </si>
  <si>
    <t>Poyen School District</t>
  </si>
  <si>
    <t>Sheridan School District</t>
  </si>
  <si>
    <t>Marmaduke School District</t>
  </si>
  <si>
    <t>Greene Cty Technical School District</t>
  </si>
  <si>
    <t>Paragould School District</t>
  </si>
  <si>
    <t>Blevins School District</t>
  </si>
  <si>
    <t>Hope School District</t>
  </si>
  <si>
    <t>Spring Hill School District</t>
  </si>
  <si>
    <t>Bismarck School District</t>
  </si>
  <si>
    <t>Glen Rose School District</t>
  </si>
  <si>
    <t>Magnet Cove School District</t>
  </si>
  <si>
    <t>Malvern School District</t>
  </si>
  <si>
    <t>Ouachita School District</t>
  </si>
  <si>
    <t>Dierks School District</t>
  </si>
  <si>
    <t>Mineral Springs School District</t>
  </si>
  <si>
    <t>Nashville School District</t>
  </si>
  <si>
    <t>Batesville School District</t>
  </si>
  <si>
    <t>Southside School District (Independen</t>
  </si>
  <si>
    <t>Midland School District</t>
  </si>
  <si>
    <t>Cedar Ridge School District</t>
  </si>
  <si>
    <t>Calico Rock School District</t>
  </si>
  <si>
    <t>Melbourne School District</t>
  </si>
  <si>
    <t>Izard Cty Consolidated School District</t>
  </si>
  <si>
    <t>Newport Special School District</t>
  </si>
  <si>
    <t>Jackson County School District</t>
  </si>
  <si>
    <t>Dollarway School District</t>
  </si>
  <si>
    <t>Pine Bluff School District</t>
  </si>
  <si>
    <t>Watson Chapel School District</t>
  </si>
  <si>
    <t>White Hall School District</t>
  </si>
  <si>
    <t>Pine Bluff Lighthouse Charter School</t>
  </si>
  <si>
    <t>Quest Middle School of Pine Bluff</t>
  </si>
  <si>
    <t>Department of Corrections</t>
  </si>
  <si>
    <t>Clarksville School District</t>
  </si>
  <si>
    <t>Lamar School District</t>
  </si>
  <si>
    <t>Westside School District (Johnson Cty)</t>
  </si>
  <si>
    <t>Lafayette County School District</t>
  </si>
  <si>
    <t>Hoxie School District</t>
  </si>
  <si>
    <t>Sloan-Hendrix School District</t>
  </si>
  <si>
    <t>Hillcrest School District</t>
  </si>
  <si>
    <t>Lawrence County School District</t>
  </si>
  <si>
    <t>Imboden Area Charter School</t>
  </si>
  <si>
    <t>Lee County School District</t>
  </si>
  <si>
    <t>Star City School District</t>
  </si>
  <si>
    <t>Ashdown School District</t>
  </si>
  <si>
    <t>Foreman School District</t>
  </si>
  <si>
    <t>Booneville School District</t>
  </si>
  <si>
    <t>Magazine School District</t>
  </si>
  <si>
    <t>Paris School District</t>
  </si>
  <si>
    <t>Scranton School District</t>
  </si>
  <si>
    <t>Lonoke School District</t>
  </si>
  <si>
    <t>England School District</t>
  </si>
  <si>
    <t>Carlisle School District</t>
  </si>
  <si>
    <t>Cabot School District</t>
  </si>
  <si>
    <t>Huntsville School District</t>
  </si>
  <si>
    <t>Flippin School District</t>
  </si>
  <si>
    <t>Yellville Summit School District</t>
  </si>
  <si>
    <t>Genoa Central School District</t>
  </si>
  <si>
    <t>Fouke School District</t>
  </si>
  <si>
    <t>Texarkana School District</t>
  </si>
  <si>
    <t>Armorel School District</t>
  </si>
  <si>
    <t>Blytheville School District</t>
  </si>
  <si>
    <t>Rivercrest School District</t>
  </si>
  <si>
    <t>Gosnell School District</t>
  </si>
  <si>
    <t>Manila School District</t>
  </si>
  <si>
    <t>Osceola School District</t>
  </si>
  <si>
    <t>Brinkley School District</t>
  </si>
  <si>
    <t>Clarendon School District</t>
  </si>
  <si>
    <t>Caddo Hills School District</t>
  </si>
  <si>
    <t>Mount Ida School District</t>
  </si>
  <si>
    <t>Prescott School District</t>
  </si>
  <si>
    <t>Nevada School District</t>
  </si>
  <si>
    <t>Jasper School District</t>
  </si>
  <si>
    <t>Deer/Mt. Judea School District</t>
  </si>
  <si>
    <t>Bearden School District</t>
  </si>
  <si>
    <t>Camden Fairview School District</t>
  </si>
  <si>
    <t>Harmony Grove School District (Ouach</t>
  </si>
  <si>
    <t>East End School District</t>
  </si>
  <si>
    <t>Perryville School District</t>
  </si>
  <si>
    <t>Barton-Lexa School District</t>
  </si>
  <si>
    <t>Helena-West Helena School District</t>
  </si>
  <si>
    <t>Marvell School District</t>
  </si>
  <si>
    <t>KIPP Delta Inc.</t>
  </si>
  <si>
    <t>Centerpoint School District</t>
  </si>
  <si>
    <t>Kirby School District</t>
  </si>
  <si>
    <t>South Pike County School District</t>
  </si>
  <si>
    <t>Harrisburg School District</t>
  </si>
  <si>
    <t>Marked Tree School District</t>
  </si>
  <si>
    <t>Trumann School District</t>
  </si>
  <si>
    <t>East Poinsett County School District</t>
  </si>
  <si>
    <t>Mena School District</t>
  </si>
  <si>
    <t>Ouachita River School District</t>
  </si>
  <si>
    <t>Cossatot River School District</t>
  </si>
  <si>
    <t>Atkins School District</t>
  </si>
  <si>
    <t>Dover School District</t>
  </si>
  <si>
    <t>Hector School District</t>
  </si>
  <si>
    <t>Pottsville School District</t>
  </si>
  <si>
    <t>Russellville School District</t>
  </si>
  <si>
    <t>Des Arc School District</t>
  </si>
  <si>
    <t>Hazen School District</t>
  </si>
  <si>
    <t>Little Rock School District</t>
  </si>
  <si>
    <t>North Little Rock School District</t>
  </si>
  <si>
    <t>Pulaski County Special School District</t>
  </si>
  <si>
    <t>Jacksonville North Pulaski School Distr</t>
  </si>
  <si>
    <t>Academics Plus</t>
  </si>
  <si>
    <t>Lisa Academy</t>
  </si>
  <si>
    <t>Arkansas Virtual Academy</t>
  </si>
  <si>
    <t>Covenant Keepers Charter School</t>
  </si>
  <si>
    <t>eStem Charter School</t>
  </si>
  <si>
    <t>Little Rock Preparatory Academy</t>
  </si>
  <si>
    <t>Jacksonville Lighthouse Charter</t>
  </si>
  <si>
    <t>SIA Tech Little Rock</t>
  </si>
  <si>
    <t>Premier High School of Arkansas</t>
  </si>
  <si>
    <t>Quest Middle School of Little Rock</t>
  </si>
  <si>
    <t>Exalt Academy of Southwest Little Roc</t>
  </si>
  <si>
    <t>Capital City Lighthouse</t>
  </si>
  <si>
    <t>Rockbridge Montessori</t>
  </si>
  <si>
    <t>Arkansas School for the Blind</t>
  </si>
  <si>
    <t>Arkansas School for the Deaf</t>
  </si>
  <si>
    <t>Division of Youth Services</t>
  </si>
  <si>
    <t>Division of Developmental Disabilities</t>
  </si>
  <si>
    <t>Maynard School District</t>
  </si>
  <si>
    <t>Pocahontas School District</t>
  </si>
  <si>
    <t>Forrest City School District</t>
  </si>
  <si>
    <t>Palestine-Wheatley School District</t>
  </si>
  <si>
    <t>Bauxite School District</t>
  </si>
  <si>
    <t>Benton School District</t>
  </si>
  <si>
    <t>Bryant School District</t>
  </si>
  <si>
    <t>Harmony Grove School District (Saline</t>
  </si>
  <si>
    <t>Waldron School District</t>
  </si>
  <si>
    <t>Searcy County School District</t>
  </si>
  <si>
    <t>Ozark Mountain School District</t>
  </si>
  <si>
    <t>Fort Smith School District</t>
  </si>
  <si>
    <t>Greenwood School District</t>
  </si>
  <si>
    <t>Hackett School District</t>
  </si>
  <si>
    <t>Lavaca School District</t>
  </si>
  <si>
    <t>Mansfield School District</t>
  </si>
  <si>
    <t>Future School of Fort Smith</t>
  </si>
  <si>
    <t>De Queen School District</t>
  </si>
  <si>
    <t>Horatio School District</t>
  </si>
  <si>
    <t>Cave City School District</t>
  </si>
  <si>
    <t>Highland School District</t>
  </si>
  <si>
    <t>Mountain View School District</t>
  </si>
  <si>
    <t>El Dorado School District</t>
  </si>
  <si>
    <t>Junction City School District</t>
  </si>
  <si>
    <t>Parkers Chapel School District</t>
  </si>
  <si>
    <t>Smackover School District</t>
  </si>
  <si>
    <t>Strong Huttig School District</t>
  </si>
  <si>
    <t>Clinton School District</t>
  </si>
  <si>
    <t>Shirley School District</t>
  </si>
  <si>
    <t>Southside School District (Van Buren C</t>
  </si>
  <si>
    <t>Elkins School District</t>
  </si>
  <si>
    <t>Farmington School District</t>
  </si>
  <si>
    <t>Fayetteville School District</t>
  </si>
  <si>
    <t>Greenland School District</t>
  </si>
  <si>
    <t>Lincoln Consolidated School District</t>
  </si>
  <si>
    <t>Prairie Grove School District</t>
  </si>
  <si>
    <t>Springdale School District</t>
  </si>
  <si>
    <t>West Fork School District</t>
  </si>
  <si>
    <t>Haas Hall Fayetteville</t>
  </si>
  <si>
    <t>Ozark Montessori</t>
  </si>
  <si>
    <t>Bald Knob School District</t>
  </si>
  <si>
    <t>Beebe School District</t>
  </si>
  <si>
    <t>Bradford School District</t>
  </si>
  <si>
    <t>White County Central School District</t>
  </si>
  <si>
    <t>Riverview School District</t>
  </si>
  <si>
    <t>Pangburn School District</t>
  </si>
  <si>
    <t>Rose Bud School District</t>
  </si>
  <si>
    <t>Searcy Special School District</t>
  </si>
  <si>
    <t>Augusta School District</t>
  </si>
  <si>
    <t>McCrory School District</t>
  </si>
  <si>
    <t>Danville School District</t>
  </si>
  <si>
    <t>Dardanelle School District</t>
  </si>
  <si>
    <t>Western Yell County School District</t>
  </si>
  <si>
    <t>Two Rivers School District</t>
  </si>
  <si>
    <t>FIN-17-050</t>
  </si>
  <si>
    <t>Download to a computer and complete the last two columns for your district. Formula will calculate when 16-17 AFR amount is entered.</t>
  </si>
  <si>
    <t xml:space="preserve">16-17 </t>
  </si>
  <si>
    <t>Additional Reserve</t>
  </si>
  <si>
    <t>2016-17</t>
  </si>
  <si>
    <t>ADJUSTED TOTAL</t>
  </si>
  <si>
    <t>FIN-18-008</t>
  </si>
  <si>
    <t>SPECIAL EDUCATION FINANCE UNIT</t>
  </si>
  <si>
    <t>PRIVATE SCHOOL PROPORTIONATE SHARE WORKSHEET FOR PREVIOUS YEAR (2016-17)</t>
  </si>
  <si>
    <t>15-16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</si>
</sst>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70C0"/>
      <name val="Calibri"/>
      <family val="2"/>
      <scheme val="minor"/>
    </font>
    <font>
      <sz val="9"/>
      <name val="Calibri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2" xfId="0" applyBorder="1"/>
    <xf numFmtId="0" fontId="2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3" xfId="0" applyBorder="1"/>
    <xf numFmtId="0" fontId="2" fillId="0" borderId="3" xfId="0" applyFont="1" applyBorder="1" applyAlignment="1">
      <alignment horizontal="center"/>
    </xf>
    <xf numFmtId="0" fontId="6" fillId="0" borderId="4" xfId="0" applyNumberFormat="1" applyFont="1" applyFill="1" applyBorder="1" applyAlignment="1">
      <alignment horizontal="left" vertical="top"/>
    </xf>
    <xf numFmtId="44" fontId="0" fillId="0" borderId="4" xfId="0" applyNumberFormat="1" applyBorder="1"/>
    <xf numFmtId="44" fontId="0" fillId="0" borderId="0" xfId="0" applyNumberFormat="1"/>
    <xf numFmtId="3" fontId="7" fillId="0" borderId="4" xfId="0" applyNumberFormat="1" applyFont="1" applyBorder="1" applyAlignment="1">
      <alignment vertical="top"/>
    </xf>
    <xf numFmtId="0" fontId="0" fillId="0" borderId="4" xfId="0" applyFill="1" applyBorder="1"/>
    <xf numFmtId="44" fontId="0" fillId="0" borderId="5" xfId="0" applyNumberFormat="1" applyBorder="1"/>
    <xf numFmtId="3" fontId="7" fillId="0" borderId="5" xfId="0" applyNumberFormat="1" applyFont="1" applyBorder="1" applyAlignment="1">
      <alignment vertical="top"/>
    </xf>
    <xf numFmtId="14" fontId="3" fillId="2" borderId="1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8" fillId="0" borderId="0" xfId="0" applyFont="1"/>
    <xf numFmtId="3" fontId="7" fillId="0" borderId="4" xfId="0" applyNumberFormat="1" applyFont="1" applyFill="1" applyBorder="1" applyAlignment="1">
      <alignment vertical="top"/>
    </xf>
    <xf numFmtId="44" fontId="10" fillId="0" borderId="4" xfId="0" applyNumberFormat="1" applyFont="1" applyFill="1" applyBorder="1" applyAlignment="1">
      <alignment horizontal="right" vertical="top"/>
    </xf>
    <xf numFmtId="2" fontId="0" fillId="0" borderId="4" xfId="0" applyNumberFormat="1" applyBorder="1"/>
    <xf numFmtId="2" fontId="0" fillId="0" borderId="4" xfId="0" applyNumberFormat="1" applyFill="1" applyBorder="1"/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arkansased.gov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495300</xdr:colOff>
      <xdr:row>0</xdr:row>
      <xdr:rowOff>798195</xdr:rowOff>
    </xdr:to>
    <xdr:pic>
      <xdr:nvPicPr>
        <xdr:cNvPr id="2" name="Picture 1" descr="http://www.arkansased.gov/public/images/head-logo-hires.jpg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05075" cy="7981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5"/>
  <sheetViews>
    <sheetView tabSelected="1" workbookViewId="0">
      <selection activeCell="H9" sqref="H9"/>
    </sheetView>
  </sheetViews>
  <sheetFormatPr defaultRowHeight="15" x14ac:dyDescent="0.25"/>
  <cols>
    <col min="2" max="2" width="21" customWidth="1"/>
    <col min="3" max="3" width="15.140625" customWidth="1"/>
    <col min="4" max="4" width="13.140625" customWidth="1"/>
    <col min="5" max="5" width="14.5703125" customWidth="1"/>
    <col min="6" max="6" width="8.5703125" customWidth="1"/>
    <col min="7" max="7" width="11.28515625" customWidth="1"/>
    <col min="8" max="8" width="6.140625" customWidth="1"/>
    <col min="9" max="9" width="13.28515625" customWidth="1"/>
    <col min="10" max="10" width="15.42578125" customWidth="1"/>
    <col min="11" max="11" width="13.85546875" customWidth="1"/>
  </cols>
  <sheetData>
    <row r="1" spans="1:13" ht="64.5" customHeight="1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3" ht="27" customHeight="1" x14ac:dyDescent="0.35">
      <c r="A2" s="29" t="s">
        <v>288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3" ht="21" x14ac:dyDescent="0.35">
      <c r="A3" s="29" t="s">
        <v>289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3" ht="21" x14ac:dyDescent="0.35">
      <c r="A4" s="29" t="s">
        <v>0</v>
      </c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3" ht="26.25" x14ac:dyDescent="0.4">
      <c r="A5" s="30" t="s">
        <v>1</v>
      </c>
      <c r="B5" s="30"/>
      <c r="C5" s="30"/>
      <c r="D5" s="30"/>
      <c r="E5" s="30"/>
      <c r="F5" s="30"/>
      <c r="G5" s="30"/>
      <c r="H5" s="30"/>
      <c r="I5" s="30"/>
      <c r="J5" s="30"/>
      <c r="K5" s="30"/>
    </row>
    <row r="6" spans="1:13" x14ac:dyDescent="0.25">
      <c r="A6" t="s">
        <v>2</v>
      </c>
    </row>
    <row r="7" spans="1:13" x14ac:dyDescent="0.25">
      <c r="A7" s="24" t="s">
        <v>282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13" ht="15.75" thickBot="1" x14ac:dyDescent="0.3"/>
    <row r="9" spans="1:13" x14ac:dyDescent="0.25">
      <c r="A9" s="1" t="s">
        <v>3</v>
      </c>
      <c r="B9" s="1" t="s">
        <v>4</v>
      </c>
      <c r="C9" s="2" t="s">
        <v>281</v>
      </c>
      <c r="D9" s="2" t="s">
        <v>287</v>
      </c>
      <c r="E9" s="2" t="s">
        <v>285</v>
      </c>
      <c r="F9" s="19">
        <v>42339</v>
      </c>
      <c r="G9" s="3" t="s">
        <v>16</v>
      </c>
      <c r="H9" s="2" t="s">
        <v>290</v>
      </c>
      <c r="I9" s="4" t="s">
        <v>16</v>
      </c>
      <c r="J9" s="4" t="s">
        <v>16</v>
      </c>
      <c r="K9" s="5" t="s">
        <v>17</v>
      </c>
    </row>
    <row r="10" spans="1:13" x14ac:dyDescent="0.25">
      <c r="A10" s="6"/>
      <c r="B10" s="6"/>
      <c r="C10" s="7" t="s">
        <v>16</v>
      </c>
      <c r="D10" s="7" t="s">
        <v>283</v>
      </c>
      <c r="E10" s="7" t="s">
        <v>286</v>
      </c>
      <c r="F10" s="8" t="s">
        <v>5</v>
      </c>
      <c r="G10" s="7" t="s">
        <v>6</v>
      </c>
      <c r="H10" s="7" t="s">
        <v>7</v>
      </c>
      <c r="I10" s="8" t="s">
        <v>6</v>
      </c>
      <c r="J10" s="8" t="s">
        <v>8</v>
      </c>
      <c r="K10" s="9" t="s">
        <v>9</v>
      </c>
    </row>
    <row r="11" spans="1:13" ht="15.75" thickBot="1" x14ac:dyDescent="0.3">
      <c r="A11" s="10"/>
      <c r="B11" s="10"/>
      <c r="C11" s="11" t="s">
        <v>10</v>
      </c>
      <c r="D11" s="21" t="s">
        <v>284</v>
      </c>
      <c r="E11" s="11"/>
      <c r="F11" s="20"/>
      <c r="G11" s="21" t="s">
        <v>11</v>
      </c>
      <c r="H11" s="11" t="s">
        <v>12</v>
      </c>
      <c r="I11" s="20" t="s">
        <v>13</v>
      </c>
      <c r="J11" s="23" t="s">
        <v>14</v>
      </c>
      <c r="K11" s="22" t="s">
        <v>15</v>
      </c>
    </row>
    <row r="12" spans="1:13" x14ac:dyDescent="0.25">
      <c r="A12" s="12">
        <v>101000</v>
      </c>
      <c r="B12" s="12" t="s">
        <v>18</v>
      </c>
      <c r="C12" s="17">
        <v>289597.08</v>
      </c>
      <c r="D12" s="26">
        <v>11819.16</v>
      </c>
      <c r="E12" s="17">
        <f>C12+D12</f>
        <v>301416.24</v>
      </c>
      <c r="F12" s="18">
        <v>165</v>
      </c>
      <c r="G12" s="17">
        <f>E12/F12</f>
        <v>1826.7650909090908</v>
      </c>
      <c r="H12" s="27">
        <v>0</v>
      </c>
      <c r="I12" s="17">
        <f>G12*H12</f>
        <v>0</v>
      </c>
      <c r="J12" s="17"/>
      <c r="K12" s="17">
        <f>I12-J12</f>
        <v>0</v>
      </c>
    </row>
    <row r="13" spans="1:13" x14ac:dyDescent="0.25">
      <c r="A13" s="12">
        <v>104000</v>
      </c>
      <c r="B13" s="12" t="s">
        <v>19</v>
      </c>
      <c r="C13" s="13">
        <v>370934.54000000004</v>
      </c>
      <c r="D13" s="26">
        <v>16195.94</v>
      </c>
      <c r="E13" s="17">
        <f t="shared" ref="E13:E76" si="0">C13+D13</f>
        <v>387130.48000000004</v>
      </c>
      <c r="F13" s="15">
        <v>190</v>
      </c>
      <c r="G13" s="17">
        <f t="shared" ref="G13:G76" si="1">E13/F13</f>
        <v>2037.5288421052633</v>
      </c>
      <c r="H13" s="27">
        <v>11</v>
      </c>
      <c r="I13" s="17">
        <f t="shared" ref="I13:I76" si="2">G13*H13</f>
        <v>22412.817263157896</v>
      </c>
      <c r="J13" s="13"/>
      <c r="K13" s="13">
        <f>I13-J13</f>
        <v>22412.817263157896</v>
      </c>
    </row>
    <row r="14" spans="1:13" x14ac:dyDescent="0.25">
      <c r="A14" s="12">
        <v>201000</v>
      </c>
      <c r="B14" s="12" t="s">
        <v>20</v>
      </c>
      <c r="C14" s="13">
        <v>398256.56000000006</v>
      </c>
      <c r="D14" s="26">
        <v>16326.29</v>
      </c>
      <c r="E14" s="17">
        <f t="shared" si="0"/>
        <v>414582.85000000003</v>
      </c>
      <c r="F14" s="15">
        <v>163</v>
      </c>
      <c r="G14" s="17">
        <f t="shared" si="1"/>
        <v>2543.4530674846628</v>
      </c>
      <c r="H14" s="27">
        <v>2</v>
      </c>
      <c r="I14" s="17">
        <f t="shared" si="2"/>
        <v>5086.9061349693256</v>
      </c>
      <c r="J14" s="13"/>
      <c r="K14" s="13">
        <f t="shared" ref="K14:K77" si="3">I14-J14</f>
        <v>5086.9061349693256</v>
      </c>
    </row>
    <row r="15" spans="1:13" x14ac:dyDescent="0.25">
      <c r="A15" s="12">
        <v>203000</v>
      </c>
      <c r="B15" s="12" t="s">
        <v>21</v>
      </c>
      <c r="C15" s="13">
        <v>437141.02</v>
      </c>
      <c r="D15" s="26">
        <v>17474.25</v>
      </c>
      <c r="E15" s="17">
        <f t="shared" si="0"/>
        <v>454615.27</v>
      </c>
      <c r="F15" s="15">
        <v>187</v>
      </c>
      <c r="G15" s="17">
        <f t="shared" si="1"/>
        <v>2431.0977005347595</v>
      </c>
      <c r="H15" s="27">
        <v>1</v>
      </c>
      <c r="I15" s="17">
        <f t="shared" si="2"/>
        <v>2431.0977005347595</v>
      </c>
      <c r="J15" s="13"/>
      <c r="K15" s="13">
        <f t="shared" si="3"/>
        <v>2431.0977005347595</v>
      </c>
    </row>
    <row r="16" spans="1:13" x14ac:dyDescent="0.25">
      <c r="A16" s="12">
        <v>302000</v>
      </c>
      <c r="B16" s="12" t="s">
        <v>22</v>
      </c>
      <c r="C16" s="13">
        <v>153843.45000000001</v>
      </c>
      <c r="D16" s="26">
        <v>6456.11</v>
      </c>
      <c r="E16" s="17">
        <f t="shared" si="0"/>
        <v>160299.56</v>
      </c>
      <c r="F16" s="15">
        <v>96</v>
      </c>
      <c r="G16" s="17">
        <f t="shared" si="1"/>
        <v>1669.7870833333334</v>
      </c>
      <c r="H16" s="27">
        <v>0</v>
      </c>
      <c r="I16" s="17">
        <f t="shared" si="2"/>
        <v>0</v>
      </c>
      <c r="J16" s="13"/>
      <c r="K16" s="13">
        <f t="shared" si="3"/>
        <v>0</v>
      </c>
    </row>
    <row r="17" spans="1:11" x14ac:dyDescent="0.25">
      <c r="A17" s="12">
        <v>303000</v>
      </c>
      <c r="B17" s="12" t="s">
        <v>23</v>
      </c>
      <c r="C17" s="13">
        <v>808052.38</v>
      </c>
      <c r="D17" s="26">
        <v>36411.99</v>
      </c>
      <c r="E17" s="17">
        <f t="shared" si="0"/>
        <v>844464.37</v>
      </c>
      <c r="F17" s="15">
        <v>397</v>
      </c>
      <c r="G17" s="17">
        <f t="shared" si="1"/>
        <v>2127.1142821158692</v>
      </c>
      <c r="H17" s="27">
        <v>2</v>
      </c>
      <c r="I17" s="17">
        <f t="shared" si="2"/>
        <v>4254.2285642317383</v>
      </c>
      <c r="J17" s="13"/>
      <c r="K17" s="13">
        <f t="shared" si="3"/>
        <v>4254.2285642317383</v>
      </c>
    </row>
    <row r="18" spans="1:11" x14ac:dyDescent="0.25">
      <c r="A18" s="12">
        <v>304000</v>
      </c>
      <c r="B18" s="12" t="s">
        <v>24</v>
      </c>
      <c r="C18" s="13">
        <v>117820.11</v>
      </c>
      <c r="D18" s="26">
        <v>4178.99</v>
      </c>
      <c r="E18" s="17">
        <f t="shared" si="0"/>
        <v>121999.1</v>
      </c>
      <c r="F18" s="15">
        <v>58</v>
      </c>
      <c r="G18" s="17">
        <f t="shared" si="1"/>
        <v>2103.4327586206896</v>
      </c>
      <c r="H18" s="27">
        <v>0</v>
      </c>
      <c r="I18" s="17">
        <f t="shared" si="2"/>
        <v>0</v>
      </c>
      <c r="J18" s="13"/>
      <c r="K18" s="13">
        <f t="shared" si="3"/>
        <v>0</v>
      </c>
    </row>
    <row r="19" spans="1:11" x14ac:dyDescent="0.25">
      <c r="A19" s="12">
        <v>401000</v>
      </c>
      <c r="B19" s="12" t="s">
        <v>25</v>
      </c>
      <c r="C19" s="13">
        <v>2745624.46</v>
      </c>
      <c r="D19" s="26">
        <v>143559.94</v>
      </c>
      <c r="E19" s="17">
        <f t="shared" si="0"/>
        <v>2889184.4</v>
      </c>
      <c r="F19" s="15">
        <v>1652</v>
      </c>
      <c r="G19" s="17">
        <f t="shared" si="1"/>
        <v>1748.9009685230023</v>
      </c>
      <c r="H19" s="27">
        <v>10</v>
      </c>
      <c r="I19" s="17">
        <f t="shared" si="2"/>
        <v>17489.009685230023</v>
      </c>
      <c r="J19" s="13"/>
      <c r="K19" s="13">
        <f t="shared" si="3"/>
        <v>17489.009685230023</v>
      </c>
    </row>
    <row r="20" spans="1:11" x14ac:dyDescent="0.25">
      <c r="A20" s="12">
        <v>402000</v>
      </c>
      <c r="B20" s="12" t="s">
        <v>26</v>
      </c>
      <c r="C20" s="13">
        <v>127380.5</v>
      </c>
      <c r="D20" s="26">
        <v>5686.62</v>
      </c>
      <c r="E20" s="17">
        <f t="shared" si="0"/>
        <v>133067.12</v>
      </c>
      <c r="F20" s="15">
        <v>71</v>
      </c>
      <c r="G20" s="17">
        <f t="shared" si="1"/>
        <v>1874.1847887323943</v>
      </c>
      <c r="H20" s="27">
        <v>0</v>
      </c>
      <c r="I20" s="17">
        <f t="shared" si="2"/>
        <v>0</v>
      </c>
      <c r="J20" s="13"/>
      <c r="K20" s="13">
        <f t="shared" si="3"/>
        <v>0</v>
      </c>
    </row>
    <row r="21" spans="1:11" x14ac:dyDescent="0.25">
      <c r="A21" s="12">
        <v>403000</v>
      </c>
      <c r="B21" s="12" t="s">
        <v>27</v>
      </c>
      <c r="C21" s="13">
        <v>324088.09000000003</v>
      </c>
      <c r="D21" s="26">
        <v>15319.57</v>
      </c>
      <c r="E21" s="17">
        <f t="shared" si="0"/>
        <v>339407.66000000003</v>
      </c>
      <c r="F21" s="15">
        <v>146</v>
      </c>
      <c r="G21" s="17">
        <f t="shared" si="1"/>
        <v>2324.71</v>
      </c>
      <c r="H21" s="27">
        <v>0</v>
      </c>
      <c r="I21" s="17">
        <f t="shared" si="2"/>
        <v>0</v>
      </c>
      <c r="J21" s="13"/>
      <c r="K21" s="13">
        <f t="shared" si="3"/>
        <v>0</v>
      </c>
    </row>
    <row r="22" spans="1:11" x14ac:dyDescent="0.25">
      <c r="A22" s="12">
        <v>404000</v>
      </c>
      <c r="B22" s="12" t="s">
        <v>28</v>
      </c>
      <c r="C22" s="13">
        <v>331918.08000000002</v>
      </c>
      <c r="D22" s="26">
        <v>16370.14</v>
      </c>
      <c r="E22" s="17">
        <f t="shared" si="0"/>
        <v>348288.22000000003</v>
      </c>
      <c r="F22" s="15">
        <v>231</v>
      </c>
      <c r="G22" s="17">
        <f t="shared" si="1"/>
        <v>1507.7412121212124</v>
      </c>
      <c r="H22" s="27">
        <v>0</v>
      </c>
      <c r="I22" s="17">
        <f t="shared" si="2"/>
        <v>0</v>
      </c>
      <c r="J22" s="13"/>
      <c r="K22" s="13">
        <f t="shared" si="3"/>
        <v>0</v>
      </c>
    </row>
    <row r="23" spans="1:11" x14ac:dyDescent="0.25">
      <c r="A23" s="12">
        <v>405000</v>
      </c>
      <c r="B23" s="12" t="s">
        <v>29</v>
      </c>
      <c r="C23" s="13">
        <v>2911792.68</v>
      </c>
      <c r="D23" s="26">
        <v>142554.96</v>
      </c>
      <c r="E23" s="17">
        <f t="shared" si="0"/>
        <v>3054347.64</v>
      </c>
      <c r="F23" s="15">
        <v>1735</v>
      </c>
      <c r="G23" s="17">
        <f t="shared" si="1"/>
        <v>1760.430916426513</v>
      </c>
      <c r="H23" s="27">
        <v>17</v>
      </c>
      <c r="I23" s="17">
        <f t="shared" si="2"/>
        <v>29927.325579250723</v>
      </c>
      <c r="J23" s="13"/>
      <c r="K23" s="13">
        <f t="shared" si="3"/>
        <v>29927.325579250723</v>
      </c>
    </row>
    <row r="24" spans="1:11" x14ac:dyDescent="0.25">
      <c r="A24" s="12">
        <v>406000</v>
      </c>
      <c r="B24" s="12" t="s">
        <v>30</v>
      </c>
      <c r="C24" s="13">
        <v>710827.36</v>
      </c>
      <c r="D24" s="26">
        <v>38052.44</v>
      </c>
      <c r="E24" s="17">
        <f t="shared" si="0"/>
        <v>748879.8</v>
      </c>
      <c r="F24" s="15">
        <v>498</v>
      </c>
      <c r="G24" s="17">
        <f t="shared" si="1"/>
        <v>1503.7746987951807</v>
      </c>
      <c r="H24" s="27">
        <v>0</v>
      </c>
      <c r="I24" s="17">
        <f t="shared" si="2"/>
        <v>0</v>
      </c>
      <c r="J24" s="13"/>
      <c r="K24" s="13">
        <f t="shared" si="3"/>
        <v>0</v>
      </c>
    </row>
    <row r="25" spans="1:11" x14ac:dyDescent="0.25">
      <c r="A25" s="12">
        <v>407000</v>
      </c>
      <c r="B25" s="12" t="s">
        <v>31</v>
      </c>
      <c r="C25" s="13">
        <v>333935.37999999995</v>
      </c>
      <c r="D25" s="26">
        <v>17121.54</v>
      </c>
      <c r="E25" s="17">
        <f t="shared" si="0"/>
        <v>351056.91999999993</v>
      </c>
      <c r="F25" s="15">
        <v>213</v>
      </c>
      <c r="G25" s="17">
        <f t="shared" si="1"/>
        <v>1648.1545539906099</v>
      </c>
      <c r="H25" s="27">
        <v>0</v>
      </c>
      <c r="I25" s="17">
        <f t="shared" si="2"/>
        <v>0</v>
      </c>
      <c r="J25" s="13"/>
      <c r="K25" s="13">
        <f t="shared" si="3"/>
        <v>0</v>
      </c>
    </row>
    <row r="26" spans="1:11" x14ac:dyDescent="0.25">
      <c r="A26" s="12">
        <v>440700</v>
      </c>
      <c r="B26" s="12" t="s">
        <v>32</v>
      </c>
      <c r="C26" s="13">
        <v>121595.81</v>
      </c>
      <c r="D26" s="26">
        <v>6576.86</v>
      </c>
      <c r="E26" s="17">
        <f t="shared" si="0"/>
        <v>128172.67</v>
      </c>
      <c r="F26" s="15">
        <v>75</v>
      </c>
      <c r="G26" s="17">
        <f t="shared" si="1"/>
        <v>1708.9689333333333</v>
      </c>
      <c r="H26" s="28">
        <v>0</v>
      </c>
      <c r="I26" s="17">
        <f t="shared" si="2"/>
        <v>0</v>
      </c>
      <c r="J26" s="13"/>
      <c r="K26" s="13">
        <f t="shared" si="3"/>
        <v>0</v>
      </c>
    </row>
    <row r="27" spans="1:11" x14ac:dyDescent="0.25">
      <c r="A27" s="12">
        <v>442700</v>
      </c>
      <c r="B27" s="12" t="s">
        <v>33</v>
      </c>
      <c r="C27" s="13">
        <v>82636.33</v>
      </c>
      <c r="D27" s="26">
        <v>4433.97</v>
      </c>
      <c r="E27" s="17">
        <f t="shared" si="0"/>
        <v>87070.3</v>
      </c>
      <c r="F27" s="15">
        <v>28</v>
      </c>
      <c r="G27" s="17">
        <f t="shared" si="1"/>
        <v>3109.6535714285715</v>
      </c>
      <c r="H27" s="28">
        <v>0</v>
      </c>
      <c r="I27" s="17">
        <f t="shared" si="2"/>
        <v>0</v>
      </c>
      <c r="J27" s="13"/>
      <c r="K27" s="13">
        <f t="shared" si="3"/>
        <v>0</v>
      </c>
    </row>
    <row r="28" spans="1:11" x14ac:dyDescent="0.25">
      <c r="A28" s="12">
        <v>444700</v>
      </c>
      <c r="B28" s="12" t="s">
        <v>34</v>
      </c>
      <c r="C28" s="13">
        <v>66798.06</v>
      </c>
      <c r="D28" s="26">
        <v>3180.92</v>
      </c>
      <c r="E28" s="17">
        <f t="shared" si="0"/>
        <v>69978.98</v>
      </c>
      <c r="F28" s="15">
        <v>0</v>
      </c>
      <c r="G28" s="17">
        <v>0</v>
      </c>
      <c r="H28" s="28">
        <v>0</v>
      </c>
      <c r="I28" s="17">
        <f t="shared" si="2"/>
        <v>0</v>
      </c>
      <c r="J28" s="13"/>
      <c r="K28" s="13">
        <f t="shared" si="3"/>
        <v>0</v>
      </c>
    </row>
    <row r="29" spans="1:11" x14ac:dyDescent="0.25">
      <c r="A29" s="12">
        <v>501000</v>
      </c>
      <c r="B29" s="12" t="s">
        <v>35</v>
      </c>
      <c r="C29" s="13">
        <v>124078.22</v>
      </c>
      <c r="D29" s="26">
        <v>4646.93</v>
      </c>
      <c r="E29" s="17">
        <f t="shared" si="0"/>
        <v>128725.15</v>
      </c>
      <c r="F29" s="15">
        <v>88</v>
      </c>
      <c r="G29" s="17">
        <f t="shared" si="1"/>
        <v>1462.7857954545455</v>
      </c>
      <c r="H29" s="27">
        <v>0</v>
      </c>
      <c r="I29" s="17">
        <f t="shared" si="2"/>
        <v>0</v>
      </c>
      <c r="J29" s="13"/>
      <c r="K29" s="13">
        <f t="shared" si="3"/>
        <v>0</v>
      </c>
    </row>
    <row r="30" spans="1:11" x14ac:dyDescent="0.25">
      <c r="A30" s="12">
        <v>502000</v>
      </c>
      <c r="B30" s="12" t="s">
        <v>36</v>
      </c>
      <c r="C30" s="13">
        <v>202435.21999999997</v>
      </c>
      <c r="D30" s="26">
        <v>9904.73</v>
      </c>
      <c r="E30" s="17">
        <f t="shared" si="0"/>
        <v>212339.94999999998</v>
      </c>
      <c r="F30" s="15">
        <v>122</v>
      </c>
      <c r="G30" s="17">
        <f t="shared" si="1"/>
        <v>1740.4913934426229</v>
      </c>
      <c r="H30" s="27">
        <v>0</v>
      </c>
      <c r="I30" s="17">
        <f t="shared" si="2"/>
        <v>0</v>
      </c>
      <c r="J30" s="13"/>
      <c r="K30" s="13">
        <f t="shared" si="3"/>
        <v>0</v>
      </c>
    </row>
    <row r="31" spans="1:11" x14ac:dyDescent="0.25">
      <c r="A31" s="12">
        <v>503000</v>
      </c>
      <c r="B31" s="12" t="s">
        <v>37</v>
      </c>
      <c r="C31" s="13">
        <v>546543.52999999991</v>
      </c>
      <c r="D31" s="26">
        <v>24404.44</v>
      </c>
      <c r="E31" s="17">
        <f t="shared" si="0"/>
        <v>570947.96999999986</v>
      </c>
      <c r="F31" s="15">
        <v>231</v>
      </c>
      <c r="G31" s="17">
        <f t="shared" si="1"/>
        <v>2471.6362337662331</v>
      </c>
      <c r="H31" s="27">
        <v>0</v>
      </c>
      <c r="I31" s="17">
        <f t="shared" si="2"/>
        <v>0</v>
      </c>
      <c r="J31" s="13"/>
      <c r="K31" s="13">
        <f t="shared" si="3"/>
        <v>0</v>
      </c>
    </row>
    <row r="32" spans="1:11" x14ac:dyDescent="0.25">
      <c r="A32" s="12">
        <v>504000</v>
      </c>
      <c r="B32" s="12" t="s">
        <v>38</v>
      </c>
      <c r="C32" s="13">
        <v>101673.74</v>
      </c>
      <c r="D32" s="26">
        <v>3976.39</v>
      </c>
      <c r="E32" s="17">
        <f t="shared" si="0"/>
        <v>105650.13</v>
      </c>
      <c r="F32" s="15">
        <v>50</v>
      </c>
      <c r="G32" s="17">
        <f t="shared" si="1"/>
        <v>2113.0026000000003</v>
      </c>
      <c r="H32" s="27">
        <v>0</v>
      </c>
      <c r="I32" s="17">
        <f t="shared" si="2"/>
        <v>0</v>
      </c>
      <c r="J32" s="13"/>
      <c r="K32" s="13">
        <f t="shared" si="3"/>
        <v>0</v>
      </c>
    </row>
    <row r="33" spans="1:11" x14ac:dyDescent="0.25">
      <c r="A33" s="12">
        <v>505000</v>
      </c>
      <c r="B33" s="12" t="s">
        <v>39</v>
      </c>
      <c r="C33" s="13">
        <v>184400.59999999998</v>
      </c>
      <c r="D33" s="26">
        <v>8053.16</v>
      </c>
      <c r="E33" s="17">
        <f t="shared" si="0"/>
        <v>192453.75999999998</v>
      </c>
      <c r="F33" s="15">
        <v>115</v>
      </c>
      <c r="G33" s="17">
        <f t="shared" si="1"/>
        <v>1673.510956521739</v>
      </c>
      <c r="H33" s="27">
        <v>0</v>
      </c>
      <c r="I33" s="17">
        <f t="shared" si="2"/>
        <v>0</v>
      </c>
      <c r="J33" s="13"/>
      <c r="K33" s="13">
        <f t="shared" si="3"/>
        <v>0</v>
      </c>
    </row>
    <row r="34" spans="1:11" x14ac:dyDescent="0.25">
      <c r="A34" s="12">
        <v>506000</v>
      </c>
      <c r="B34" s="12" t="s">
        <v>40</v>
      </c>
      <c r="C34" s="13">
        <v>92362.34</v>
      </c>
      <c r="D34" s="26">
        <v>3573.57</v>
      </c>
      <c r="E34" s="17">
        <f t="shared" si="0"/>
        <v>95935.91</v>
      </c>
      <c r="F34" s="15">
        <v>60</v>
      </c>
      <c r="G34" s="17">
        <f t="shared" si="1"/>
        <v>1598.9318333333333</v>
      </c>
      <c r="H34" s="27">
        <v>0</v>
      </c>
      <c r="I34" s="17">
        <f t="shared" si="2"/>
        <v>0</v>
      </c>
      <c r="J34" s="13"/>
      <c r="K34" s="13">
        <f t="shared" si="3"/>
        <v>0</v>
      </c>
    </row>
    <row r="35" spans="1:11" x14ac:dyDescent="0.25">
      <c r="A35" s="12">
        <v>601000</v>
      </c>
      <c r="B35" s="12" t="s">
        <v>41</v>
      </c>
      <c r="C35" s="13">
        <v>97620.800000000003</v>
      </c>
      <c r="D35" s="26">
        <v>4033.71</v>
      </c>
      <c r="E35" s="17">
        <f t="shared" si="0"/>
        <v>101654.51000000001</v>
      </c>
      <c r="F35" s="15">
        <v>50</v>
      </c>
      <c r="G35" s="17">
        <f t="shared" si="1"/>
        <v>2033.0902000000001</v>
      </c>
      <c r="H35" s="27">
        <v>0</v>
      </c>
      <c r="I35" s="17">
        <f t="shared" si="2"/>
        <v>0</v>
      </c>
      <c r="J35" s="13"/>
      <c r="K35" s="13">
        <f t="shared" si="3"/>
        <v>0</v>
      </c>
    </row>
    <row r="36" spans="1:11" x14ac:dyDescent="0.25">
      <c r="A36" s="12">
        <v>602000</v>
      </c>
      <c r="B36" s="12" t="s">
        <v>42</v>
      </c>
      <c r="C36" s="13">
        <v>354660.98</v>
      </c>
      <c r="D36" s="26">
        <v>15528.6</v>
      </c>
      <c r="E36" s="17">
        <f t="shared" si="0"/>
        <v>370189.57999999996</v>
      </c>
      <c r="F36" s="15">
        <v>161</v>
      </c>
      <c r="G36" s="17">
        <f t="shared" si="1"/>
        <v>2299.3141614906831</v>
      </c>
      <c r="H36" s="27">
        <v>0</v>
      </c>
      <c r="I36" s="17">
        <f t="shared" si="2"/>
        <v>0</v>
      </c>
      <c r="J36" s="13"/>
      <c r="K36" s="13">
        <f t="shared" si="3"/>
        <v>0</v>
      </c>
    </row>
    <row r="37" spans="1:11" x14ac:dyDescent="0.25">
      <c r="A37" s="12">
        <v>701000</v>
      </c>
      <c r="B37" s="12" t="s">
        <v>43</v>
      </c>
      <c r="C37" s="13">
        <v>150534.16</v>
      </c>
      <c r="D37" s="26">
        <v>5215.46</v>
      </c>
      <c r="E37" s="17">
        <f t="shared" si="0"/>
        <v>155749.62</v>
      </c>
      <c r="F37" s="15">
        <v>56</v>
      </c>
      <c r="G37" s="17">
        <f t="shared" si="1"/>
        <v>2781.2432142857142</v>
      </c>
      <c r="H37" s="27">
        <v>0</v>
      </c>
      <c r="I37" s="17">
        <f t="shared" si="2"/>
        <v>0</v>
      </c>
      <c r="J37" s="13"/>
      <c r="K37" s="13">
        <f t="shared" si="3"/>
        <v>0</v>
      </c>
    </row>
    <row r="38" spans="1:11" x14ac:dyDescent="0.25">
      <c r="A38" s="12">
        <v>801000</v>
      </c>
      <c r="B38" s="12" t="s">
        <v>44</v>
      </c>
      <c r="C38" s="13">
        <v>400079.13</v>
      </c>
      <c r="D38" s="26">
        <v>19081.669999999998</v>
      </c>
      <c r="E38" s="17">
        <f t="shared" si="0"/>
        <v>419160.8</v>
      </c>
      <c r="F38" s="15">
        <v>263</v>
      </c>
      <c r="G38" s="17">
        <f t="shared" si="1"/>
        <v>1593.7673003802281</v>
      </c>
      <c r="H38" s="27">
        <v>0</v>
      </c>
      <c r="I38" s="17">
        <f t="shared" si="2"/>
        <v>0</v>
      </c>
      <c r="J38" s="13"/>
      <c r="K38" s="13">
        <f t="shared" si="3"/>
        <v>0</v>
      </c>
    </row>
    <row r="39" spans="1:11" x14ac:dyDescent="0.25">
      <c r="A39" s="12">
        <v>802000</v>
      </c>
      <c r="B39" s="12" t="s">
        <v>45</v>
      </c>
      <c r="C39" s="13">
        <v>156984.85</v>
      </c>
      <c r="D39" s="26">
        <v>6493.74</v>
      </c>
      <c r="E39" s="17">
        <f t="shared" si="0"/>
        <v>163478.59</v>
      </c>
      <c r="F39" s="15">
        <v>85</v>
      </c>
      <c r="G39" s="17">
        <f t="shared" si="1"/>
        <v>1923.2775294117646</v>
      </c>
      <c r="H39" s="27">
        <v>1</v>
      </c>
      <c r="I39" s="17">
        <f t="shared" si="2"/>
        <v>1923.2775294117646</v>
      </c>
      <c r="J39" s="13"/>
      <c r="K39" s="13">
        <f t="shared" si="3"/>
        <v>1923.2775294117646</v>
      </c>
    </row>
    <row r="40" spans="1:11" x14ac:dyDescent="0.25">
      <c r="A40" s="12">
        <v>803000</v>
      </c>
      <c r="B40" s="12" t="s">
        <v>46</v>
      </c>
      <c r="C40" s="13">
        <v>269931.61</v>
      </c>
      <c r="D40" s="26">
        <v>11750.16</v>
      </c>
      <c r="E40" s="17">
        <f t="shared" si="0"/>
        <v>281681.76999999996</v>
      </c>
      <c r="F40" s="15">
        <v>147</v>
      </c>
      <c r="G40" s="17">
        <f t="shared" si="1"/>
        <v>1916.2025170068025</v>
      </c>
      <c r="H40" s="27">
        <v>0</v>
      </c>
      <c r="I40" s="17">
        <f t="shared" si="2"/>
        <v>0</v>
      </c>
      <c r="J40" s="13"/>
      <c r="K40" s="13">
        <f t="shared" si="3"/>
        <v>0</v>
      </c>
    </row>
    <row r="41" spans="1:11" x14ac:dyDescent="0.25">
      <c r="A41" s="12">
        <v>901000</v>
      </c>
      <c r="B41" s="12" t="s">
        <v>47</v>
      </c>
      <c r="C41" s="13">
        <v>115434.54</v>
      </c>
      <c r="D41" s="26">
        <v>3762.84</v>
      </c>
      <c r="E41" s="17">
        <f t="shared" si="0"/>
        <v>119197.37999999999</v>
      </c>
      <c r="F41" s="15">
        <v>55</v>
      </c>
      <c r="G41" s="17">
        <f t="shared" si="1"/>
        <v>2167.2250909090908</v>
      </c>
      <c r="H41" s="27">
        <v>0</v>
      </c>
      <c r="I41" s="17">
        <f t="shared" si="2"/>
        <v>0</v>
      </c>
      <c r="J41" s="13"/>
      <c r="K41" s="13">
        <f t="shared" si="3"/>
        <v>0</v>
      </c>
    </row>
    <row r="42" spans="1:11" x14ac:dyDescent="0.25">
      <c r="A42" s="12">
        <v>903000</v>
      </c>
      <c r="B42" s="12" t="s">
        <v>48</v>
      </c>
      <c r="C42" s="13">
        <v>296612.84000000003</v>
      </c>
      <c r="D42" s="26">
        <v>11305.68</v>
      </c>
      <c r="E42" s="17">
        <f t="shared" si="0"/>
        <v>307918.52</v>
      </c>
      <c r="F42" s="15">
        <v>114</v>
      </c>
      <c r="G42" s="17">
        <f t="shared" si="1"/>
        <v>2701.0396491228071</v>
      </c>
      <c r="H42" s="27">
        <v>0</v>
      </c>
      <c r="I42" s="17">
        <f t="shared" si="2"/>
        <v>0</v>
      </c>
      <c r="J42" s="13"/>
      <c r="K42" s="13">
        <f t="shared" si="3"/>
        <v>0</v>
      </c>
    </row>
    <row r="43" spans="1:11" x14ac:dyDescent="0.25">
      <c r="A43" s="12">
        <v>1002000</v>
      </c>
      <c r="B43" s="12" t="s">
        <v>49</v>
      </c>
      <c r="C43" s="13">
        <v>441461.81</v>
      </c>
      <c r="D43" s="26">
        <v>17410.63</v>
      </c>
      <c r="E43" s="17">
        <f t="shared" si="0"/>
        <v>458872.44</v>
      </c>
      <c r="F43" s="15">
        <v>226</v>
      </c>
      <c r="G43" s="17">
        <f t="shared" si="1"/>
        <v>2030.4090265486725</v>
      </c>
      <c r="H43" s="27">
        <v>4</v>
      </c>
      <c r="I43" s="17">
        <f t="shared" si="2"/>
        <v>8121.63610619469</v>
      </c>
      <c r="J43" s="13"/>
      <c r="K43" s="13">
        <f t="shared" si="3"/>
        <v>8121.63610619469</v>
      </c>
    </row>
    <row r="44" spans="1:11" x14ac:dyDescent="0.25">
      <c r="A44" s="12">
        <v>1003000</v>
      </c>
      <c r="B44" s="12" t="s">
        <v>50</v>
      </c>
      <c r="C44" s="13">
        <v>184582.64</v>
      </c>
      <c r="D44" s="26">
        <v>6852.67</v>
      </c>
      <c r="E44" s="17">
        <f t="shared" si="0"/>
        <v>191435.31000000003</v>
      </c>
      <c r="F44" s="15">
        <v>79</v>
      </c>
      <c r="G44" s="17">
        <f t="shared" si="1"/>
        <v>2423.2317721518989</v>
      </c>
      <c r="H44" s="27">
        <v>0</v>
      </c>
      <c r="I44" s="17">
        <f t="shared" si="2"/>
        <v>0</v>
      </c>
      <c r="J44" s="13"/>
      <c r="K44" s="13">
        <f t="shared" si="3"/>
        <v>0</v>
      </c>
    </row>
    <row r="45" spans="1:11" x14ac:dyDescent="0.25">
      <c r="A45" s="12">
        <v>1101000</v>
      </c>
      <c r="B45" s="12" t="s">
        <v>51</v>
      </c>
      <c r="C45" s="13">
        <v>266951.09000000003</v>
      </c>
      <c r="D45" s="26">
        <v>8909.16</v>
      </c>
      <c r="E45" s="17">
        <f t="shared" si="0"/>
        <v>275860.25</v>
      </c>
      <c r="F45" s="15">
        <v>117</v>
      </c>
      <c r="G45" s="17">
        <f t="shared" si="1"/>
        <v>2357.7799145299145</v>
      </c>
      <c r="H45" s="27">
        <v>0</v>
      </c>
      <c r="I45" s="17">
        <f t="shared" si="2"/>
        <v>0</v>
      </c>
      <c r="J45" s="13"/>
      <c r="K45" s="13">
        <f t="shared" si="3"/>
        <v>0</v>
      </c>
    </row>
    <row r="46" spans="1:11" x14ac:dyDescent="0.25">
      <c r="A46" s="12">
        <v>1104000</v>
      </c>
      <c r="B46" s="12" t="s">
        <v>52</v>
      </c>
      <c r="C46" s="13">
        <v>197767.84</v>
      </c>
      <c r="D46" s="26">
        <v>8263.61</v>
      </c>
      <c r="E46" s="17">
        <f t="shared" si="0"/>
        <v>206031.45</v>
      </c>
      <c r="F46" s="15">
        <v>127</v>
      </c>
      <c r="G46" s="17">
        <f t="shared" si="1"/>
        <v>1622.2948818897639</v>
      </c>
      <c r="H46" s="27">
        <v>0</v>
      </c>
      <c r="I46" s="17">
        <f t="shared" si="2"/>
        <v>0</v>
      </c>
      <c r="J46" s="13"/>
      <c r="K46" s="13">
        <f t="shared" si="3"/>
        <v>0</v>
      </c>
    </row>
    <row r="47" spans="1:11" x14ac:dyDescent="0.25">
      <c r="A47" s="12">
        <v>1106000</v>
      </c>
      <c r="B47" s="12" t="s">
        <v>53</v>
      </c>
      <c r="C47" s="13">
        <v>163486.46</v>
      </c>
      <c r="D47" s="26">
        <v>5791.81</v>
      </c>
      <c r="E47" s="17">
        <f t="shared" si="0"/>
        <v>169278.27</v>
      </c>
      <c r="F47" s="15">
        <v>87</v>
      </c>
      <c r="G47" s="17">
        <f t="shared" si="1"/>
        <v>1945.7272413793103</v>
      </c>
      <c r="H47" s="27">
        <v>0</v>
      </c>
      <c r="I47" s="17">
        <f t="shared" si="2"/>
        <v>0</v>
      </c>
      <c r="J47" s="13"/>
      <c r="K47" s="13">
        <f t="shared" si="3"/>
        <v>0</v>
      </c>
    </row>
    <row r="48" spans="1:11" x14ac:dyDescent="0.25">
      <c r="A48" s="12">
        <v>1201000</v>
      </c>
      <c r="B48" s="12" t="s">
        <v>54</v>
      </c>
      <c r="C48" s="13">
        <v>112727.22</v>
      </c>
      <c r="D48" s="26">
        <v>4120.07</v>
      </c>
      <c r="E48" s="17">
        <f t="shared" si="0"/>
        <v>116847.29000000001</v>
      </c>
      <c r="F48" s="15">
        <v>71</v>
      </c>
      <c r="G48" s="17">
        <f t="shared" si="1"/>
        <v>1645.7364788732395</v>
      </c>
      <c r="H48" s="27">
        <v>0</v>
      </c>
      <c r="I48" s="17">
        <f t="shared" si="2"/>
        <v>0</v>
      </c>
      <c r="J48" s="13"/>
      <c r="K48" s="13">
        <f t="shared" si="3"/>
        <v>0</v>
      </c>
    </row>
    <row r="49" spans="1:11" x14ac:dyDescent="0.25">
      <c r="A49" s="12">
        <v>1202000</v>
      </c>
      <c r="B49" s="12" t="s">
        <v>55</v>
      </c>
      <c r="C49" s="13">
        <v>358515.83999999997</v>
      </c>
      <c r="D49" s="26">
        <v>15838.59</v>
      </c>
      <c r="E49" s="17">
        <f t="shared" si="0"/>
        <v>374354.43</v>
      </c>
      <c r="F49" s="15">
        <v>227</v>
      </c>
      <c r="G49" s="17">
        <f t="shared" si="1"/>
        <v>1649.1384581497798</v>
      </c>
      <c r="H49" s="27">
        <v>0</v>
      </c>
      <c r="I49" s="17">
        <f t="shared" si="2"/>
        <v>0</v>
      </c>
      <c r="J49" s="13"/>
      <c r="K49" s="13">
        <f t="shared" si="3"/>
        <v>0</v>
      </c>
    </row>
    <row r="50" spans="1:11" x14ac:dyDescent="0.25">
      <c r="A50" s="12">
        <v>1203000</v>
      </c>
      <c r="B50" s="12" t="s">
        <v>56</v>
      </c>
      <c r="C50" s="13">
        <v>133243.53999999998</v>
      </c>
      <c r="D50" s="26">
        <v>5774.49</v>
      </c>
      <c r="E50" s="17">
        <f t="shared" si="0"/>
        <v>139018.02999999997</v>
      </c>
      <c r="F50" s="15">
        <v>100</v>
      </c>
      <c r="G50" s="17">
        <f t="shared" si="1"/>
        <v>1390.1802999999998</v>
      </c>
      <c r="H50" s="27">
        <v>0</v>
      </c>
      <c r="I50" s="17">
        <f t="shared" si="2"/>
        <v>0</v>
      </c>
      <c r="J50" s="13"/>
      <c r="K50" s="13">
        <f t="shared" si="3"/>
        <v>0</v>
      </c>
    </row>
    <row r="51" spans="1:11" x14ac:dyDescent="0.25">
      <c r="A51" s="12">
        <v>1204000</v>
      </c>
      <c r="B51" s="12" t="s">
        <v>57</v>
      </c>
      <c r="C51" s="13">
        <v>103178.26</v>
      </c>
      <c r="D51" s="26">
        <v>4529.95</v>
      </c>
      <c r="E51" s="17">
        <f t="shared" si="0"/>
        <v>107708.20999999999</v>
      </c>
      <c r="F51" s="15">
        <v>67</v>
      </c>
      <c r="G51" s="17">
        <f t="shared" si="1"/>
        <v>1607.5852238805969</v>
      </c>
      <c r="H51" s="27">
        <v>0</v>
      </c>
      <c r="I51" s="17">
        <f t="shared" si="2"/>
        <v>0</v>
      </c>
      <c r="J51" s="13"/>
      <c r="K51" s="13">
        <f t="shared" si="3"/>
        <v>0</v>
      </c>
    </row>
    <row r="52" spans="1:11" x14ac:dyDescent="0.25">
      <c r="A52" s="12">
        <v>1304000</v>
      </c>
      <c r="B52" s="12" t="s">
        <v>58</v>
      </c>
      <c r="C52" s="13">
        <v>101839.62999999999</v>
      </c>
      <c r="D52" s="26">
        <v>4854.95</v>
      </c>
      <c r="E52" s="17">
        <f t="shared" si="0"/>
        <v>106694.57999999999</v>
      </c>
      <c r="F52" s="15">
        <v>80</v>
      </c>
      <c r="G52" s="17">
        <f t="shared" si="1"/>
        <v>1333.6822499999998</v>
      </c>
      <c r="H52" s="27">
        <v>0</v>
      </c>
      <c r="I52" s="17">
        <f t="shared" si="2"/>
        <v>0</v>
      </c>
      <c r="J52" s="13"/>
      <c r="K52" s="13">
        <f t="shared" si="3"/>
        <v>0</v>
      </c>
    </row>
    <row r="53" spans="1:11" x14ac:dyDescent="0.25">
      <c r="A53" s="12">
        <v>1305000</v>
      </c>
      <c r="B53" s="12" t="s">
        <v>59</v>
      </c>
      <c r="C53" s="13">
        <v>214472.99</v>
      </c>
      <c r="D53" s="26">
        <v>8129.39</v>
      </c>
      <c r="E53" s="17">
        <f t="shared" si="0"/>
        <v>222602.38</v>
      </c>
      <c r="F53" s="15">
        <v>103</v>
      </c>
      <c r="G53" s="17">
        <f t="shared" si="1"/>
        <v>2161.1881553398057</v>
      </c>
      <c r="H53" s="27">
        <v>1</v>
      </c>
      <c r="I53" s="17">
        <f t="shared" si="2"/>
        <v>2161.1881553398057</v>
      </c>
      <c r="J53" s="13"/>
      <c r="K53" s="13">
        <f t="shared" si="3"/>
        <v>2161.1881553398057</v>
      </c>
    </row>
    <row r="54" spans="1:11" x14ac:dyDescent="0.25">
      <c r="A54" s="12">
        <v>1402000</v>
      </c>
      <c r="B54" s="12" t="s">
        <v>60</v>
      </c>
      <c r="C54" s="13">
        <v>666310.72</v>
      </c>
      <c r="D54" s="26">
        <v>28746.97</v>
      </c>
      <c r="E54" s="17">
        <f t="shared" si="0"/>
        <v>695057.69</v>
      </c>
      <c r="F54" s="15">
        <v>323</v>
      </c>
      <c r="G54" s="17">
        <f t="shared" si="1"/>
        <v>2151.8813931888544</v>
      </c>
      <c r="H54" s="27">
        <v>0</v>
      </c>
      <c r="I54" s="17">
        <f t="shared" si="2"/>
        <v>0</v>
      </c>
      <c r="J54" s="13"/>
      <c r="K54" s="13">
        <f t="shared" si="3"/>
        <v>0</v>
      </c>
    </row>
    <row r="55" spans="1:11" x14ac:dyDescent="0.25">
      <c r="A55" s="12">
        <v>1408000</v>
      </c>
      <c r="B55" s="12" t="s">
        <v>61</v>
      </c>
      <c r="C55" s="13">
        <v>215388.52000000002</v>
      </c>
      <c r="D55" s="26">
        <v>8953.0300000000007</v>
      </c>
      <c r="E55" s="17">
        <f t="shared" si="0"/>
        <v>224341.55000000002</v>
      </c>
      <c r="F55" s="15">
        <v>93</v>
      </c>
      <c r="G55" s="17">
        <f t="shared" si="1"/>
        <v>2412.2747311827957</v>
      </c>
      <c r="H55" s="27">
        <v>0</v>
      </c>
      <c r="I55" s="17">
        <f t="shared" si="2"/>
        <v>0</v>
      </c>
      <c r="J55" s="13"/>
      <c r="K55" s="13">
        <f t="shared" si="3"/>
        <v>0</v>
      </c>
    </row>
    <row r="56" spans="1:11" x14ac:dyDescent="0.25">
      <c r="A56" s="12">
        <v>1503000</v>
      </c>
      <c r="B56" s="12" t="s">
        <v>62</v>
      </c>
      <c r="C56" s="13">
        <v>93183.6</v>
      </c>
      <c r="D56" s="26">
        <v>3926.88</v>
      </c>
      <c r="E56" s="17">
        <f t="shared" si="0"/>
        <v>97110.48000000001</v>
      </c>
      <c r="F56" s="15">
        <v>70</v>
      </c>
      <c r="G56" s="17">
        <f t="shared" si="1"/>
        <v>1387.2925714285716</v>
      </c>
      <c r="H56" s="27">
        <v>0</v>
      </c>
      <c r="I56" s="17">
        <f t="shared" si="2"/>
        <v>0</v>
      </c>
      <c r="J56" s="13"/>
      <c r="K56" s="13">
        <f t="shared" si="3"/>
        <v>0</v>
      </c>
    </row>
    <row r="57" spans="1:11" x14ac:dyDescent="0.25">
      <c r="A57" s="12">
        <v>1505000</v>
      </c>
      <c r="B57" s="12" t="s">
        <v>63</v>
      </c>
      <c r="C57" s="13">
        <v>98143.87</v>
      </c>
      <c r="D57" s="26">
        <v>3965.37</v>
      </c>
      <c r="E57" s="17">
        <f t="shared" si="0"/>
        <v>102109.23999999999</v>
      </c>
      <c r="F57" s="15">
        <v>68</v>
      </c>
      <c r="G57" s="17">
        <f t="shared" si="1"/>
        <v>1501.6064705882352</v>
      </c>
      <c r="H57" s="27">
        <v>0</v>
      </c>
      <c r="I57" s="17">
        <f t="shared" si="2"/>
        <v>0</v>
      </c>
      <c r="J57" s="13"/>
      <c r="K57" s="13">
        <f t="shared" si="3"/>
        <v>0</v>
      </c>
    </row>
    <row r="58" spans="1:11" x14ac:dyDescent="0.25">
      <c r="A58" s="12">
        <v>1507000</v>
      </c>
      <c r="B58" s="12" t="s">
        <v>64</v>
      </c>
      <c r="C58" s="13">
        <v>575146.36</v>
      </c>
      <c r="D58" s="26">
        <v>23010.15</v>
      </c>
      <c r="E58" s="17">
        <f t="shared" si="0"/>
        <v>598156.51</v>
      </c>
      <c r="F58" s="15">
        <v>265</v>
      </c>
      <c r="G58" s="17">
        <f t="shared" si="1"/>
        <v>2257.1943773584908</v>
      </c>
      <c r="H58" s="27">
        <v>4</v>
      </c>
      <c r="I58" s="17">
        <f t="shared" si="2"/>
        <v>9028.7775094339631</v>
      </c>
      <c r="J58" s="13"/>
      <c r="K58" s="13">
        <f t="shared" si="3"/>
        <v>9028.7775094339631</v>
      </c>
    </row>
    <row r="59" spans="1:11" x14ac:dyDescent="0.25">
      <c r="A59" s="12">
        <v>1601000</v>
      </c>
      <c r="B59" s="12" t="s">
        <v>65</v>
      </c>
      <c r="C59" s="13">
        <v>125328.06999999999</v>
      </c>
      <c r="D59" s="26">
        <v>5407.03</v>
      </c>
      <c r="E59" s="17">
        <f t="shared" si="0"/>
        <v>130735.09999999999</v>
      </c>
      <c r="F59" s="15">
        <v>80</v>
      </c>
      <c r="G59" s="17">
        <f t="shared" si="1"/>
        <v>1634.1887499999998</v>
      </c>
      <c r="H59" s="27">
        <v>0</v>
      </c>
      <c r="I59" s="17">
        <f t="shared" si="2"/>
        <v>0</v>
      </c>
      <c r="J59" s="13"/>
      <c r="K59" s="13">
        <f t="shared" si="3"/>
        <v>0</v>
      </c>
    </row>
    <row r="60" spans="1:11" x14ac:dyDescent="0.25">
      <c r="A60" s="12">
        <v>1602000</v>
      </c>
      <c r="B60" s="12" t="s">
        <v>66</v>
      </c>
      <c r="C60" s="13">
        <v>370607.02</v>
      </c>
      <c r="D60" s="26">
        <v>15798.58</v>
      </c>
      <c r="E60" s="17">
        <f t="shared" si="0"/>
        <v>386405.60000000003</v>
      </c>
      <c r="F60" s="15">
        <v>278</v>
      </c>
      <c r="G60" s="17">
        <f t="shared" si="1"/>
        <v>1389.9482014388491</v>
      </c>
      <c r="H60" s="27">
        <v>0</v>
      </c>
      <c r="I60" s="17">
        <f t="shared" si="2"/>
        <v>0</v>
      </c>
      <c r="J60" s="13"/>
      <c r="K60" s="13">
        <f t="shared" si="3"/>
        <v>0</v>
      </c>
    </row>
    <row r="61" spans="1:11" x14ac:dyDescent="0.25">
      <c r="A61" s="12">
        <v>1603000</v>
      </c>
      <c r="B61" s="12" t="s">
        <v>67</v>
      </c>
      <c r="C61" s="13">
        <v>386295.61</v>
      </c>
      <c r="D61" s="26">
        <v>19287.080000000002</v>
      </c>
      <c r="E61" s="17">
        <f t="shared" si="0"/>
        <v>405582.69</v>
      </c>
      <c r="F61" s="15">
        <v>243</v>
      </c>
      <c r="G61" s="17">
        <f t="shared" si="1"/>
        <v>1669.0645679012346</v>
      </c>
      <c r="H61" s="27">
        <v>1</v>
      </c>
      <c r="I61" s="17">
        <f t="shared" si="2"/>
        <v>1669.0645679012346</v>
      </c>
      <c r="J61" s="13"/>
      <c r="K61" s="13">
        <f t="shared" si="3"/>
        <v>1669.0645679012346</v>
      </c>
    </row>
    <row r="62" spans="1:11" x14ac:dyDescent="0.25">
      <c r="A62" s="12">
        <v>1605000</v>
      </c>
      <c r="B62" s="12" t="s">
        <v>68</v>
      </c>
      <c r="C62" s="13">
        <v>191087.99000000002</v>
      </c>
      <c r="D62" s="26">
        <v>7089.74</v>
      </c>
      <c r="E62" s="17">
        <f t="shared" si="0"/>
        <v>198177.73</v>
      </c>
      <c r="F62" s="15">
        <v>91</v>
      </c>
      <c r="G62" s="17">
        <f t="shared" si="1"/>
        <v>2177.777252747253</v>
      </c>
      <c r="H62" s="27">
        <v>0</v>
      </c>
      <c r="I62" s="17">
        <f t="shared" si="2"/>
        <v>0</v>
      </c>
      <c r="J62" s="13"/>
      <c r="K62" s="13">
        <f t="shared" si="3"/>
        <v>0</v>
      </c>
    </row>
    <row r="63" spans="1:11" x14ac:dyDescent="0.25">
      <c r="A63" s="12">
        <v>1608000</v>
      </c>
      <c r="B63" s="12" t="s">
        <v>69</v>
      </c>
      <c r="C63" s="13">
        <v>1209121.8499999999</v>
      </c>
      <c r="D63" s="26">
        <v>57373.26</v>
      </c>
      <c r="E63" s="17">
        <f t="shared" si="0"/>
        <v>1266495.1099999999</v>
      </c>
      <c r="F63" s="15">
        <v>765</v>
      </c>
      <c r="G63" s="17">
        <f t="shared" si="1"/>
        <v>1655.5491633986926</v>
      </c>
      <c r="H63" s="27">
        <v>4</v>
      </c>
      <c r="I63" s="17">
        <f t="shared" si="2"/>
        <v>6622.1966535947704</v>
      </c>
      <c r="J63" s="13"/>
      <c r="K63" s="13">
        <f t="shared" si="3"/>
        <v>6622.1966535947704</v>
      </c>
    </row>
    <row r="64" spans="1:11" x14ac:dyDescent="0.25">
      <c r="A64" s="12">
        <v>1611000</v>
      </c>
      <c r="B64" s="12" t="s">
        <v>70</v>
      </c>
      <c r="C64" s="13">
        <v>652191.88</v>
      </c>
      <c r="D64" s="26">
        <v>31525.11</v>
      </c>
      <c r="E64" s="17">
        <f t="shared" si="0"/>
        <v>683716.99</v>
      </c>
      <c r="F64" s="15">
        <v>533</v>
      </c>
      <c r="G64" s="17">
        <f t="shared" si="1"/>
        <v>1282.7710881801127</v>
      </c>
      <c r="H64" s="27">
        <v>0</v>
      </c>
      <c r="I64" s="17">
        <f t="shared" si="2"/>
        <v>0</v>
      </c>
      <c r="J64" s="13"/>
      <c r="K64" s="13">
        <f t="shared" si="3"/>
        <v>0</v>
      </c>
    </row>
    <row r="65" spans="1:11" x14ac:dyDescent="0.25">
      <c r="A65" s="12">
        <v>1612000</v>
      </c>
      <c r="B65" s="12" t="s">
        <v>71</v>
      </c>
      <c r="C65" s="13">
        <v>435953.29</v>
      </c>
      <c r="D65" s="26">
        <v>23014.31</v>
      </c>
      <c r="E65" s="17">
        <f t="shared" si="0"/>
        <v>458967.6</v>
      </c>
      <c r="F65" s="15">
        <v>271</v>
      </c>
      <c r="G65" s="17">
        <f t="shared" si="1"/>
        <v>1693.6073800738006</v>
      </c>
      <c r="H65" s="27">
        <v>1</v>
      </c>
      <c r="I65" s="17">
        <f t="shared" si="2"/>
        <v>1693.6073800738006</v>
      </c>
      <c r="J65" s="13"/>
      <c r="K65" s="13">
        <f t="shared" si="3"/>
        <v>1693.6073800738006</v>
      </c>
    </row>
    <row r="66" spans="1:11" x14ac:dyDescent="0.25">
      <c r="A66" s="12">
        <v>1613000</v>
      </c>
      <c r="B66" s="12" t="s">
        <v>72</v>
      </c>
      <c r="C66" s="13">
        <v>187258.28999999998</v>
      </c>
      <c r="D66" s="26">
        <v>7650.41</v>
      </c>
      <c r="E66" s="17">
        <f t="shared" si="0"/>
        <v>194908.69999999998</v>
      </c>
      <c r="F66" s="15">
        <v>134</v>
      </c>
      <c r="G66" s="17">
        <f t="shared" si="1"/>
        <v>1454.5425373134326</v>
      </c>
      <c r="H66" s="27">
        <v>0</v>
      </c>
      <c r="I66" s="17">
        <f t="shared" si="2"/>
        <v>0</v>
      </c>
      <c r="J66" s="13"/>
      <c r="K66" s="13">
        <f t="shared" si="3"/>
        <v>0</v>
      </c>
    </row>
    <row r="67" spans="1:11" x14ac:dyDescent="0.25">
      <c r="A67" s="12">
        <v>1701000</v>
      </c>
      <c r="B67" s="12" t="s">
        <v>73</v>
      </c>
      <c r="C67" s="13">
        <v>660671</v>
      </c>
      <c r="D67" s="26">
        <v>29376.54</v>
      </c>
      <c r="E67" s="17">
        <f t="shared" si="0"/>
        <v>690047.54</v>
      </c>
      <c r="F67" s="15">
        <v>414</v>
      </c>
      <c r="G67" s="17">
        <f t="shared" si="1"/>
        <v>1666.7814975845411</v>
      </c>
      <c r="H67" s="27">
        <v>4</v>
      </c>
      <c r="I67" s="17">
        <f t="shared" si="2"/>
        <v>6667.1259903381642</v>
      </c>
      <c r="J67" s="13"/>
      <c r="K67" s="13">
        <f t="shared" si="3"/>
        <v>6667.1259903381642</v>
      </c>
    </row>
    <row r="68" spans="1:11" x14ac:dyDescent="0.25">
      <c r="A68" s="12">
        <v>1702000</v>
      </c>
      <c r="B68" s="12" t="s">
        <v>74</v>
      </c>
      <c r="C68" s="13">
        <v>190186.12000000002</v>
      </c>
      <c r="D68" s="26">
        <v>7930.77</v>
      </c>
      <c r="E68" s="17">
        <f t="shared" si="0"/>
        <v>198116.89</v>
      </c>
      <c r="F68" s="15">
        <v>100</v>
      </c>
      <c r="G68" s="17">
        <f t="shared" si="1"/>
        <v>1981.1689000000001</v>
      </c>
      <c r="H68" s="27">
        <v>3</v>
      </c>
      <c r="I68" s="17">
        <f t="shared" si="2"/>
        <v>5943.5066999999999</v>
      </c>
      <c r="J68" s="13"/>
      <c r="K68" s="13">
        <f t="shared" si="3"/>
        <v>5943.5066999999999</v>
      </c>
    </row>
    <row r="69" spans="1:11" x14ac:dyDescent="0.25">
      <c r="A69" s="12">
        <v>1703000</v>
      </c>
      <c r="B69" s="12" t="s">
        <v>75</v>
      </c>
      <c r="C69" s="13">
        <v>168950.76</v>
      </c>
      <c r="D69" s="26">
        <v>6376.81</v>
      </c>
      <c r="E69" s="17">
        <f t="shared" si="0"/>
        <v>175327.57</v>
      </c>
      <c r="F69" s="15">
        <v>115</v>
      </c>
      <c r="G69" s="17">
        <f t="shared" si="1"/>
        <v>1524.5875652173913</v>
      </c>
      <c r="H69" s="27">
        <v>0</v>
      </c>
      <c r="I69" s="17">
        <f t="shared" si="2"/>
        <v>0</v>
      </c>
      <c r="J69" s="13"/>
      <c r="K69" s="13">
        <f t="shared" si="3"/>
        <v>0</v>
      </c>
    </row>
    <row r="70" spans="1:11" x14ac:dyDescent="0.25">
      <c r="A70" s="12">
        <v>1704000</v>
      </c>
      <c r="B70" s="12" t="s">
        <v>76</v>
      </c>
      <c r="C70" s="13">
        <v>118610.31999999999</v>
      </c>
      <c r="D70" s="26">
        <v>3457.35</v>
      </c>
      <c r="E70" s="17">
        <f t="shared" si="0"/>
        <v>122067.67</v>
      </c>
      <c r="F70" s="15">
        <v>66</v>
      </c>
      <c r="G70" s="17">
        <f t="shared" si="1"/>
        <v>1849.5101515151514</v>
      </c>
      <c r="H70" s="27">
        <v>0</v>
      </c>
      <c r="I70" s="17">
        <f t="shared" si="2"/>
        <v>0</v>
      </c>
      <c r="J70" s="13"/>
      <c r="K70" s="13">
        <f t="shared" si="3"/>
        <v>0</v>
      </c>
    </row>
    <row r="71" spans="1:11" x14ac:dyDescent="0.25">
      <c r="A71" s="12">
        <v>1705000</v>
      </c>
      <c r="B71" s="12" t="s">
        <v>77</v>
      </c>
      <c r="C71" s="13">
        <v>1264567.6199999999</v>
      </c>
      <c r="D71" s="26">
        <v>54849.279999999999</v>
      </c>
      <c r="E71" s="17">
        <f t="shared" si="0"/>
        <v>1319416.8999999999</v>
      </c>
      <c r="F71" s="15">
        <v>725</v>
      </c>
      <c r="G71" s="17">
        <f t="shared" si="1"/>
        <v>1819.8853793103447</v>
      </c>
      <c r="H71" s="27">
        <v>5</v>
      </c>
      <c r="I71" s="17">
        <f t="shared" si="2"/>
        <v>9099.426896551724</v>
      </c>
      <c r="J71" s="13"/>
      <c r="K71" s="13">
        <f t="shared" si="3"/>
        <v>9099.426896551724</v>
      </c>
    </row>
    <row r="72" spans="1:11" x14ac:dyDescent="0.25">
      <c r="A72" s="12">
        <v>1802000</v>
      </c>
      <c r="B72" s="12" t="s">
        <v>78</v>
      </c>
      <c r="C72" s="13">
        <v>156571.48000000001</v>
      </c>
      <c r="D72" s="26">
        <v>6115.4</v>
      </c>
      <c r="E72" s="17">
        <f t="shared" si="0"/>
        <v>162686.88</v>
      </c>
      <c r="F72" s="15">
        <v>60</v>
      </c>
      <c r="G72" s="17">
        <f t="shared" si="1"/>
        <v>2711.4479999999999</v>
      </c>
      <c r="H72" s="27">
        <v>0</v>
      </c>
      <c r="I72" s="17">
        <f t="shared" si="2"/>
        <v>0</v>
      </c>
      <c r="J72" s="13"/>
      <c r="K72" s="13">
        <f t="shared" si="3"/>
        <v>0</v>
      </c>
    </row>
    <row r="73" spans="1:11" x14ac:dyDescent="0.25">
      <c r="A73" s="12">
        <v>1803000</v>
      </c>
      <c r="B73" s="12" t="s">
        <v>79</v>
      </c>
      <c r="C73" s="13">
        <v>1384083.8</v>
      </c>
      <c r="D73" s="26">
        <v>55709.29</v>
      </c>
      <c r="E73" s="17">
        <f t="shared" si="0"/>
        <v>1439793.09</v>
      </c>
      <c r="F73" s="15">
        <v>610</v>
      </c>
      <c r="G73" s="17">
        <f t="shared" si="1"/>
        <v>2360.3165409836065</v>
      </c>
      <c r="H73" s="27">
        <v>0</v>
      </c>
      <c r="I73" s="17">
        <f t="shared" si="2"/>
        <v>0</v>
      </c>
      <c r="J73" s="13"/>
      <c r="K73" s="13">
        <f t="shared" si="3"/>
        <v>0</v>
      </c>
    </row>
    <row r="74" spans="1:11" x14ac:dyDescent="0.25">
      <c r="A74" s="12">
        <v>1804000</v>
      </c>
      <c r="B74" s="12" t="s">
        <v>80</v>
      </c>
      <c r="C74" s="13">
        <v>870705.5</v>
      </c>
      <c r="D74" s="26">
        <v>38812.699999999997</v>
      </c>
      <c r="E74" s="17">
        <f t="shared" si="0"/>
        <v>909518.2</v>
      </c>
      <c r="F74" s="15">
        <v>469</v>
      </c>
      <c r="G74" s="17">
        <f t="shared" si="1"/>
        <v>1939.2712153518123</v>
      </c>
      <c r="H74" s="27">
        <v>1</v>
      </c>
      <c r="I74" s="17">
        <f t="shared" si="2"/>
        <v>1939.2712153518123</v>
      </c>
      <c r="J74" s="13"/>
      <c r="K74" s="13">
        <f t="shared" si="3"/>
        <v>1939.2712153518123</v>
      </c>
    </row>
    <row r="75" spans="1:11" x14ac:dyDescent="0.25">
      <c r="A75" s="12">
        <v>1901000</v>
      </c>
      <c r="B75" s="12" t="s">
        <v>81</v>
      </c>
      <c r="C75" s="13">
        <v>173983.55000000002</v>
      </c>
      <c r="D75" s="26">
        <v>5999.12</v>
      </c>
      <c r="E75" s="17">
        <f t="shared" si="0"/>
        <v>179982.67</v>
      </c>
      <c r="F75" s="15">
        <v>83</v>
      </c>
      <c r="G75" s="17">
        <f t="shared" si="1"/>
        <v>2168.4659036144581</v>
      </c>
      <c r="H75" s="27">
        <v>1</v>
      </c>
      <c r="I75" s="17">
        <f t="shared" si="2"/>
        <v>2168.4659036144581</v>
      </c>
      <c r="J75" s="13"/>
      <c r="K75" s="13">
        <f t="shared" si="3"/>
        <v>2168.4659036144581</v>
      </c>
    </row>
    <row r="76" spans="1:11" x14ac:dyDescent="0.25">
      <c r="A76" s="12">
        <v>1905000</v>
      </c>
      <c r="B76" s="12" t="s">
        <v>82</v>
      </c>
      <c r="C76" s="13">
        <v>587893.96000000008</v>
      </c>
      <c r="D76" s="26">
        <v>24743.040000000001</v>
      </c>
      <c r="E76" s="17">
        <f t="shared" si="0"/>
        <v>612637.00000000012</v>
      </c>
      <c r="F76" s="15">
        <v>365</v>
      </c>
      <c r="G76" s="17">
        <f t="shared" si="1"/>
        <v>1678.4575342465757</v>
      </c>
      <c r="H76" s="27">
        <v>4</v>
      </c>
      <c r="I76" s="17">
        <f t="shared" si="2"/>
        <v>6713.8301369863029</v>
      </c>
      <c r="J76" s="13"/>
      <c r="K76" s="13">
        <f t="shared" si="3"/>
        <v>6713.8301369863029</v>
      </c>
    </row>
    <row r="77" spans="1:11" x14ac:dyDescent="0.25">
      <c r="A77" s="12">
        <v>2002000</v>
      </c>
      <c r="B77" s="12" t="s">
        <v>83</v>
      </c>
      <c r="C77" s="13">
        <v>247457.41999999998</v>
      </c>
      <c r="D77" s="26">
        <v>7666.92</v>
      </c>
      <c r="E77" s="17">
        <f t="shared" ref="E77:E140" si="4">C77+D77</f>
        <v>255124.34</v>
      </c>
      <c r="F77" s="15">
        <v>194</v>
      </c>
      <c r="G77" s="17">
        <f t="shared" ref="G77:G140" si="5">E77/F77</f>
        <v>1315.0739175257731</v>
      </c>
      <c r="H77" s="27">
        <v>0</v>
      </c>
      <c r="I77" s="17">
        <f t="shared" ref="I77:I140" si="6">G77*H77</f>
        <v>0</v>
      </c>
      <c r="J77" s="13"/>
      <c r="K77" s="13">
        <f t="shared" si="3"/>
        <v>0</v>
      </c>
    </row>
    <row r="78" spans="1:11" x14ac:dyDescent="0.25">
      <c r="A78" s="12">
        <v>2104000</v>
      </c>
      <c r="B78" s="12" t="s">
        <v>84</v>
      </c>
      <c r="C78" s="13">
        <v>385264.8</v>
      </c>
      <c r="D78" s="26">
        <v>12955.41</v>
      </c>
      <c r="E78" s="17">
        <f t="shared" si="4"/>
        <v>398220.20999999996</v>
      </c>
      <c r="F78" s="15">
        <v>141</v>
      </c>
      <c r="G78" s="17">
        <f t="shared" si="5"/>
        <v>2824.2568085106382</v>
      </c>
      <c r="H78" s="27">
        <v>1</v>
      </c>
      <c r="I78" s="17">
        <f t="shared" si="6"/>
        <v>2824.2568085106382</v>
      </c>
      <c r="J78" s="13"/>
      <c r="K78" s="13">
        <f t="shared" ref="K78:K141" si="7">I78-J78</f>
        <v>2824.2568085106382</v>
      </c>
    </row>
    <row r="79" spans="1:11" x14ac:dyDescent="0.25">
      <c r="A79" s="12">
        <v>2105000</v>
      </c>
      <c r="B79" s="12" t="s">
        <v>85</v>
      </c>
      <c r="C79" s="13">
        <v>312482.18</v>
      </c>
      <c r="D79" s="26">
        <v>12303.65</v>
      </c>
      <c r="E79" s="17">
        <f t="shared" si="4"/>
        <v>324785.83</v>
      </c>
      <c r="F79" s="15">
        <v>146</v>
      </c>
      <c r="G79" s="17">
        <f t="shared" si="5"/>
        <v>2224.560479452055</v>
      </c>
      <c r="H79" s="27">
        <v>6</v>
      </c>
      <c r="I79" s="17">
        <f t="shared" si="6"/>
        <v>13347.36287671233</v>
      </c>
      <c r="J79" s="13"/>
      <c r="K79" s="13">
        <f t="shared" si="7"/>
        <v>13347.36287671233</v>
      </c>
    </row>
    <row r="80" spans="1:11" x14ac:dyDescent="0.25">
      <c r="A80" s="12">
        <v>2202000</v>
      </c>
      <c r="B80" s="12" t="s">
        <v>86</v>
      </c>
      <c r="C80" s="13">
        <v>234892.48</v>
      </c>
      <c r="D80" s="26">
        <v>9156.51</v>
      </c>
      <c r="E80" s="17">
        <f t="shared" si="4"/>
        <v>244048.99000000002</v>
      </c>
      <c r="F80" s="15">
        <v>145</v>
      </c>
      <c r="G80" s="17">
        <f t="shared" si="5"/>
        <v>1683.0964827586208</v>
      </c>
      <c r="H80" s="27">
        <v>0</v>
      </c>
      <c r="I80" s="17">
        <f t="shared" si="6"/>
        <v>0</v>
      </c>
      <c r="J80" s="13"/>
      <c r="K80" s="13">
        <f t="shared" si="7"/>
        <v>0</v>
      </c>
    </row>
    <row r="81" spans="1:11" x14ac:dyDescent="0.25">
      <c r="A81" s="12">
        <v>2203000</v>
      </c>
      <c r="B81" s="12" t="s">
        <v>87</v>
      </c>
      <c r="C81" s="13">
        <v>415129.36</v>
      </c>
      <c r="D81" s="26">
        <v>18721.12</v>
      </c>
      <c r="E81" s="17">
        <f t="shared" si="4"/>
        <v>433850.48</v>
      </c>
      <c r="F81" s="15">
        <v>186</v>
      </c>
      <c r="G81" s="17">
        <f t="shared" si="5"/>
        <v>2332.5294623655914</v>
      </c>
      <c r="H81" s="27">
        <v>3</v>
      </c>
      <c r="I81" s="17">
        <f t="shared" si="6"/>
        <v>6997.5883870967737</v>
      </c>
      <c r="J81" s="13"/>
      <c r="K81" s="13">
        <f t="shared" si="7"/>
        <v>6997.5883870967737</v>
      </c>
    </row>
    <row r="82" spans="1:11" x14ac:dyDescent="0.25">
      <c r="A82" s="12">
        <v>2301000</v>
      </c>
      <c r="B82" s="12" t="s">
        <v>88</v>
      </c>
      <c r="C82" s="13">
        <v>2077007.0999999999</v>
      </c>
      <c r="D82" s="26">
        <v>94866.23</v>
      </c>
      <c r="E82" s="17">
        <f t="shared" si="4"/>
        <v>2171873.33</v>
      </c>
      <c r="F82" s="15">
        <v>1105</v>
      </c>
      <c r="G82" s="17">
        <f t="shared" si="5"/>
        <v>1965.4962262443439</v>
      </c>
      <c r="H82" s="27">
        <v>24</v>
      </c>
      <c r="I82" s="17">
        <f t="shared" si="6"/>
        <v>47171.909429864252</v>
      </c>
      <c r="J82" s="13"/>
      <c r="K82" s="13">
        <f t="shared" si="7"/>
        <v>47171.909429864252</v>
      </c>
    </row>
    <row r="83" spans="1:11" x14ac:dyDescent="0.25">
      <c r="A83" s="12">
        <v>2303000</v>
      </c>
      <c r="B83" s="12" t="s">
        <v>89</v>
      </c>
      <c r="C83" s="13">
        <v>661691.56999999995</v>
      </c>
      <c r="D83" s="26">
        <v>30149.65</v>
      </c>
      <c r="E83" s="17">
        <f t="shared" si="4"/>
        <v>691841.22</v>
      </c>
      <c r="F83" s="15">
        <v>320</v>
      </c>
      <c r="G83" s="17">
        <f t="shared" si="5"/>
        <v>2162.0038125000001</v>
      </c>
      <c r="H83" s="27">
        <v>12</v>
      </c>
      <c r="I83" s="17">
        <f t="shared" si="6"/>
        <v>25944.045750000001</v>
      </c>
      <c r="J83" s="13"/>
      <c r="K83" s="13">
        <f t="shared" si="7"/>
        <v>25944.045750000001</v>
      </c>
    </row>
    <row r="84" spans="1:11" x14ac:dyDescent="0.25">
      <c r="A84" s="12">
        <v>2304000</v>
      </c>
      <c r="B84" s="12" t="s">
        <v>90</v>
      </c>
      <c r="C84" s="13">
        <v>81778.55</v>
      </c>
      <c r="D84" s="26">
        <v>3518.59</v>
      </c>
      <c r="E84" s="17">
        <f t="shared" si="4"/>
        <v>85297.14</v>
      </c>
      <c r="F84" s="15">
        <v>76</v>
      </c>
      <c r="G84" s="17">
        <f t="shared" si="5"/>
        <v>1122.3307894736843</v>
      </c>
      <c r="H84" s="27">
        <v>0</v>
      </c>
      <c r="I84" s="17">
        <f t="shared" si="6"/>
        <v>0</v>
      </c>
      <c r="J84" s="13"/>
      <c r="K84" s="13">
        <f t="shared" si="7"/>
        <v>0</v>
      </c>
    </row>
    <row r="85" spans="1:11" x14ac:dyDescent="0.25">
      <c r="A85" s="12">
        <v>2305000</v>
      </c>
      <c r="B85" s="12" t="s">
        <v>91</v>
      </c>
      <c r="C85" s="13">
        <v>231813.89</v>
      </c>
      <c r="D85" s="26">
        <v>10184.31</v>
      </c>
      <c r="E85" s="17">
        <f t="shared" si="4"/>
        <v>241998.2</v>
      </c>
      <c r="F85" s="15">
        <v>166</v>
      </c>
      <c r="G85" s="17">
        <f t="shared" si="5"/>
        <v>1457.8204819277109</v>
      </c>
      <c r="H85" s="27">
        <v>0</v>
      </c>
      <c r="I85" s="17">
        <f t="shared" si="6"/>
        <v>0</v>
      </c>
      <c r="J85" s="13"/>
      <c r="K85" s="13">
        <f t="shared" si="7"/>
        <v>0</v>
      </c>
    </row>
    <row r="86" spans="1:11" x14ac:dyDescent="0.25">
      <c r="A86" s="12">
        <v>2306000</v>
      </c>
      <c r="B86" s="12" t="s">
        <v>92</v>
      </c>
      <c r="C86" s="13">
        <v>97312.33</v>
      </c>
      <c r="D86" s="26">
        <v>4691.67</v>
      </c>
      <c r="E86" s="17">
        <f t="shared" si="4"/>
        <v>102004</v>
      </c>
      <c r="F86" s="15">
        <v>63</v>
      </c>
      <c r="G86" s="17">
        <f t="shared" si="5"/>
        <v>1619.1111111111111</v>
      </c>
      <c r="H86" s="27">
        <v>0</v>
      </c>
      <c r="I86" s="17">
        <f t="shared" si="6"/>
        <v>0</v>
      </c>
      <c r="J86" s="13"/>
      <c r="K86" s="13">
        <f t="shared" si="7"/>
        <v>0</v>
      </c>
    </row>
    <row r="87" spans="1:11" x14ac:dyDescent="0.25">
      <c r="A87" s="12">
        <v>2307000</v>
      </c>
      <c r="B87" s="12" t="s">
        <v>93</v>
      </c>
      <c r="C87" s="13">
        <v>624961.29999999993</v>
      </c>
      <c r="D87" s="26">
        <v>28549.48</v>
      </c>
      <c r="E87" s="17">
        <f t="shared" si="4"/>
        <v>653510.77999999991</v>
      </c>
      <c r="F87" s="15">
        <v>498</v>
      </c>
      <c r="G87" s="17">
        <f t="shared" si="5"/>
        <v>1312.2706425702809</v>
      </c>
      <c r="H87" s="27">
        <v>1</v>
      </c>
      <c r="I87" s="17">
        <f t="shared" si="6"/>
        <v>1312.2706425702809</v>
      </c>
      <c r="J87" s="13"/>
      <c r="K87" s="13">
        <f t="shared" si="7"/>
        <v>1312.2706425702809</v>
      </c>
    </row>
    <row r="88" spans="1:11" x14ac:dyDescent="0.25">
      <c r="A88" s="12">
        <v>2402000</v>
      </c>
      <c r="B88" s="12" t="s">
        <v>94</v>
      </c>
      <c r="C88" s="13">
        <v>169772.47</v>
      </c>
      <c r="D88" s="26">
        <v>7966.79</v>
      </c>
      <c r="E88" s="17">
        <f t="shared" si="4"/>
        <v>177739.26</v>
      </c>
      <c r="F88" s="15">
        <v>104</v>
      </c>
      <c r="G88" s="17">
        <f t="shared" si="5"/>
        <v>1709.0313461538462</v>
      </c>
      <c r="H88" s="27">
        <v>0</v>
      </c>
      <c r="I88" s="17">
        <f t="shared" si="6"/>
        <v>0</v>
      </c>
      <c r="J88" s="13"/>
      <c r="K88" s="13">
        <f t="shared" si="7"/>
        <v>0</v>
      </c>
    </row>
    <row r="89" spans="1:11" x14ac:dyDescent="0.25">
      <c r="A89" s="12">
        <v>2403000</v>
      </c>
      <c r="B89" s="12" t="s">
        <v>95</v>
      </c>
      <c r="C89" s="13">
        <v>103196.41</v>
      </c>
      <c r="D89" s="26">
        <v>4385.47</v>
      </c>
      <c r="E89" s="17">
        <f t="shared" si="4"/>
        <v>107581.88</v>
      </c>
      <c r="F89" s="15">
        <v>57</v>
      </c>
      <c r="G89" s="17">
        <f t="shared" si="5"/>
        <v>1887.4014035087721</v>
      </c>
      <c r="H89" s="27">
        <v>0</v>
      </c>
      <c r="I89" s="17">
        <f t="shared" si="6"/>
        <v>0</v>
      </c>
      <c r="J89" s="13"/>
      <c r="K89" s="13">
        <f t="shared" si="7"/>
        <v>0</v>
      </c>
    </row>
    <row r="90" spans="1:11" x14ac:dyDescent="0.25">
      <c r="A90" s="12">
        <v>2404000</v>
      </c>
      <c r="B90" s="12" t="s">
        <v>96</v>
      </c>
      <c r="C90" s="13">
        <v>390142.7</v>
      </c>
      <c r="D90" s="26">
        <v>16860.990000000002</v>
      </c>
      <c r="E90" s="17">
        <f t="shared" si="4"/>
        <v>407003.69</v>
      </c>
      <c r="F90" s="15">
        <v>201</v>
      </c>
      <c r="G90" s="17">
        <f t="shared" si="5"/>
        <v>2024.8939800995024</v>
      </c>
      <c r="H90" s="27">
        <v>0</v>
      </c>
      <c r="I90" s="17">
        <f t="shared" si="6"/>
        <v>0</v>
      </c>
      <c r="J90" s="13"/>
      <c r="K90" s="13">
        <f t="shared" si="7"/>
        <v>0</v>
      </c>
    </row>
    <row r="91" spans="1:11" x14ac:dyDescent="0.25">
      <c r="A91" s="12">
        <v>2501000</v>
      </c>
      <c r="B91" s="12" t="s">
        <v>97</v>
      </c>
      <c r="C91" s="13">
        <v>127350.15</v>
      </c>
      <c r="D91" s="26">
        <v>4234.7</v>
      </c>
      <c r="E91" s="17">
        <f t="shared" si="4"/>
        <v>131584.85</v>
      </c>
      <c r="F91" s="15">
        <v>56</v>
      </c>
      <c r="G91" s="17">
        <f t="shared" si="5"/>
        <v>2349.7294642857146</v>
      </c>
      <c r="H91" s="27">
        <v>0</v>
      </c>
      <c r="I91" s="17">
        <f t="shared" si="6"/>
        <v>0</v>
      </c>
      <c r="J91" s="13"/>
      <c r="K91" s="13">
        <f t="shared" si="7"/>
        <v>0</v>
      </c>
    </row>
    <row r="92" spans="1:11" x14ac:dyDescent="0.25">
      <c r="A92" s="12">
        <v>2502000</v>
      </c>
      <c r="B92" s="12" t="s">
        <v>98</v>
      </c>
      <c r="C92" s="13">
        <v>174350.28999999998</v>
      </c>
      <c r="D92" s="26">
        <v>7458.82</v>
      </c>
      <c r="E92" s="17">
        <f t="shared" si="4"/>
        <v>181809.11</v>
      </c>
      <c r="F92" s="15">
        <v>109</v>
      </c>
      <c r="G92" s="17">
        <f t="shared" si="5"/>
        <v>1667.9734862385319</v>
      </c>
      <c r="H92" s="27">
        <v>0</v>
      </c>
      <c r="I92" s="17">
        <f t="shared" si="6"/>
        <v>0</v>
      </c>
      <c r="J92" s="13"/>
      <c r="K92" s="13">
        <f t="shared" si="7"/>
        <v>0</v>
      </c>
    </row>
    <row r="93" spans="1:11" x14ac:dyDescent="0.25">
      <c r="A93" s="12">
        <v>2503000</v>
      </c>
      <c r="B93" s="12" t="s">
        <v>99</v>
      </c>
      <c r="C93" s="13">
        <v>89720.73000000001</v>
      </c>
      <c r="D93" s="26">
        <v>3846.01</v>
      </c>
      <c r="E93" s="17">
        <f t="shared" si="4"/>
        <v>93566.74</v>
      </c>
      <c r="F93" s="15">
        <v>64</v>
      </c>
      <c r="G93" s="17">
        <f t="shared" si="5"/>
        <v>1461.9803125000001</v>
      </c>
      <c r="H93" s="27">
        <v>0</v>
      </c>
      <c r="I93" s="17">
        <f t="shared" si="6"/>
        <v>0</v>
      </c>
      <c r="J93" s="13"/>
      <c r="K93" s="13">
        <f t="shared" si="7"/>
        <v>0</v>
      </c>
    </row>
    <row r="94" spans="1:11" x14ac:dyDescent="0.25">
      <c r="A94" s="12">
        <v>2601000</v>
      </c>
      <c r="B94" s="12" t="s">
        <v>100</v>
      </c>
      <c r="C94" s="13">
        <v>134445.95000000001</v>
      </c>
      <c r="D94" s="26">
        <v>5659.12</v>
      </c>
      <c r="E94" s="17">
        <f t="shared" si="4"/>
        <v>140105.07</v>
      </c>
      <c r="F94" s="15">
        <v>74</v>
      </c>
      <c r="G94" s="17">
        <f t="shared" si="5"/>
        <v>1893.3117567567569</v>
      </c>
      <c r="H94" s="27">
        <v>0</v>
      </c>
      <c r="I94" s="17">
        <f t="shared" si="6"/>
        <v>0</v>
      </c>
      <c r="J94" s="13"/>
      <c r="K94" s="13">
        <f t="shared" si="7"/>
        <v>0</v>
      </c>
    </row>
    <row r="95" spans="1:11" x14ac:dyDescent="0.25">
      <c r="A95" s="12">
        <v>2602000</v>
      </c>
      <c r="B95" s="12" t="s">
        <v>101</v>
      </c>
      <c r="C95" s="13">
        <v>280399.65999999997</v>
      </c>
      <c r="D95" s="26">
        <v>13460.17</v>
      </c>
      <c r="E95" s="17">
        <f t="shared" si="4"/>
        <v>293859.82999999996</v>
      </c>
      <c r="F95" s="15">
        <v>145</v>
      </c>
      <c r="G95" s="17">
        <f t="shared" si="5"/>
        <v>2026.6195172413791</v>
      </c>
      <c r="H95" s="27">
        <v>0</v>
      </c>
      <c r="I95" s="17">
        <f t="shared" si="6"/>
        <v>0</v>
      </c>
      <c r="J95" s="13"/>
      <c r="K95" s="13">
        <f t="shared" si="7"/>
        <v>0</v>
      </c>
    </row>
    <row r="96" spans="1:11" x14ac:dyDescent="0.25">
      <c r="A96" s="12">
        <v>2603000</v>
      </c>
      <c r="B96" s="12" t="s">
        <v>102</v>
      </c>
      <c r="C96" s="13">
        <v>885772.45000000007</v>
      </c>
      <c r="D96" s="26">
        <v>36689.67</v>
      </c>
      <c r="E96" s="17">
        <f t="shared" si="4"/>
        <v>922462.12000000011</v>
      </c>
      <c r="F96" s="15">
        <v>520</v>
      </c>
      <c r="G96" s="17">
        <f t="shared" si="5"/>
        <v>1773.9656153846156</v>
      </c>
      <c r="H96" s="27">
        <v>2</v>
      </c>
      <c r="I96" s="17">
        <f t="shared" si="6"/>
        <v>3547.9312307692312</v>
      </c>
      <c r="J96" s="13"/>
      <c r="K96" s="13">
        <f t="shared" si="7"/>
        <v>3547.9312307692312</v>
      </c>
    </row>
    <row r="97" spans="1:11" x14ac:dyDescent="0.25">
      <c r="A97" s="12">
        <v>2604000</v>
      </c>
      <c r="B97" s="12" t="s">
        <v>103</v>
      </c>
      <c r="C97" s="13">
        <v>166137.98000000001</v>
      </c>
      <c r="D97" s="26">
        <v>8582.5</v>
      </c>
      <c r="E97" s="17">
        <f t="shared" si="4"/>
        <v>174720.48</v>
      </c>
      <c r="F97" s="15">
        <v>121</v>
      </c>
      <c r="G97" s="17">
        <f t="shared" si="5"/>
        <v>1443.9709090909091</v>
      </c>
      <c r="H97" s="27">
        <v>0</v>
      </c>
      <c r="I97" s="17">
        <f t="shared" si="6"/>
        <v>0</v>
      </c>
      <c r="J97" s="13"/>
      <c r="K97" s="13">
        <f t="shared" si="7"/>
        <v>0</v>
      </c>
    </row>
    <row r="98" spans="1:11" x14ac:dyDescent="0.25">
      <c r="A98" s="12">
        <v>2605000</v>
      </c>
      <c r="B98" s="12" t="s">
        <v>104</v>
      </c>
      <c r="C98" s="13">
        <v>878995.05999999994</v>
      </c>
      <c r="D98" s="26">
        <v>40192.910000000003</v>
      </c>
      <c r="E98" s="17">
        <f t="shared" si="4"/>
        <v>919187.97</v>
      </c>
      <c r="F98" s="15">
        <v>450</v>
      </c>
      <c r="G98" s="17">
        <f t="shared" si="5"/>
        <v>2042.6399333333334</v>
      </c>
      <c r="H98" s="27">
        <v>5</v>
      </c>
      <c r="I98" s="17">
        <f t="shared" si="6"/>
        <v>10213.199666666667</v>
      </c>
      <c r="J98" s="13"/>
      <c r="K98" s="13">
        <f t="shared" si="7"/>
        <v>10213.199666666667</v>
      </c>
    </row>
    <row r="99" spans="1:11" x14ac:dyDescent="0.25">
      <c r="A99" s="12">
        <v>2606000</v>
      </c>
      <c r="B99" s="12" t="s">
        <v>105</v>
      </c>
      <c r="C99" s="13">
        <v>632135.32999999996</v>
      </c>
      <c r="D99" s="26">
        <v>29802.63</v>
      </c>
      <c r="E99" s="17">
        <f t="shared" si="4"/>
        <v>661937.96</v>
      </c>
      <c r="F99" s="15">
        <v>341</v>
      </c>
      <c r="G99" s="17">
        <f t="shared" si="5"/>
        <v>1941.167038123167</v>
      </c>
      <c r="H99" s="27">
        <v>0</v>
      </c>
      <c r="I99" s="17">
        <f t="shared" si="6"/>
        <v>0</v>
      </c>
      <c r="J99" s="13"/>
      <c r="K99" s="13">
        <f t="shared" si="7"/>
        <v>0</v>
      </c>
    </row>
    <row r="100" spans="1:11" x14ac:dyDescent="0.25">
      <c r="A100" s="12">
        <v>2607000</v>
      </c>
      <c r="B100" s="12" t="s">
        <v>106</v>
      </c>
      <c r="C100" s="13">
        <v>143641.28999999998</v>
      </c>
      <c r="D100" s="26">
        <v>5055.3</v>
      </c>
      <c r="E100" s="17">
        <f t="shared" si="4"/>
        <v>148696.58999999997</v>
      </c>
      <c r="F100" s="15">
        <v>90</v>
      </c>
      <c r="G100" s="17">
        <f t="shared" si="5"/>
        <v>1652.1843333333329</v>
      </c>
      <c r="H100" s="27">
        <v>1</v>
      </c>
      <c r="I100" s="17">
        <f t="shared" si="6"/>
        <v>1652.1843333333329</v>
      </c>
      <c r="J100" s="13"/>
      <c r="K100" s="13">
        <f t="shared" si="7"/>
        <v>1652.1843333333329</v>
      </c>
    </row>
    <row r="101" spans="1:11" x14ac:dyDescent="0.25">
      <c r="A101" s="12">
        <v>2703000</v>
      </c>
      <c r="B101" s="12" t="s">
        <v>107</v>
      </c>
      <c r="C101" s="13">
        <v>117743.29</v>
      </c>
      <c r="D101" s="26">
        <v>5242.12</v>
      </c>
      <c r="E101" s="17">
        <f t="shared" si="4"/>
        <v>122985.40999999999</v>
      </c>
      <c r="F101" s="15">
        <v>73</v>
      </c>
      <c r="G101" s="17">
        <f t="shared" si="5"/>
        <v>1684.7316438356163</v>
      </c>
      <c r="H101" s="27">
        <v>0</v>
      </c>
      <c r="I101" s="17">
        <f t="shared" si="6"/>
        <v>0</v>
      </c>
      <c r="J101" s="13"/>
      <c r="K101" s="13">
        <f t="shared" si="7"/>
        <v>0</v>
      </c>
    </row>
    <row r="102" spans="1:11" x14ac:dyDescent="0.25">
      <c r="A102" s="12">
        <v>2705000</v>
      </c>
      <c r="B102" s="12" t="s">
        <v>108</v>
      </c>
      <c r="C102" s="13">
        <v>847468.70000000007</v>
      </c>
      <c r="D102" s="26">
        <v>36975.69</v>
      </c>
      <c r="E102" s="17">
        <f t="shared" si="4"/>
        <v>884444.39000000013</v>
      </c>
      <c r="F102" s="25">
        <v>423</v>
      </c>
      <c r="G102" s="17">
        <f t="shared" si="5"/>
        <v>2090.8850827423171</v>
      </c>
      <c r="H102" s="27">
        <v>1</v>
      </c>
      <c r="I102" s="17">
        <f t="shared" si="6"/>
        <v>2090.8850827423171</v>
      </c>
      <c r="J102" s="13"/>
      <c r="K102" s="13">
        <f t="shared" si="7"/>
        <v>2090.8850827423171</v>
      </c>
    </row>
    <row r="103" spans="1:11" x14ac:dyDescent="0.25">
      <c r="A103" s="12">
        <v>2803000</v>
      </c>
      <c r="B103" s="12" t="s">
        <v>109</v>
      </c>
      <c r="C103" s="13">
        <v>157635.76</v>
      </c>
      <c r="D103" s="26">
        <v>6932.71</v>
      </c>
      <c r="E103" s="17">
        <f t="shared" si="4"/>
        <v>164568.47</v>
      </c>
      <c r="F103" s="15">
        <v>117</v>
      </c>
      <c r="G103" s="17">
        <f t="shared" si="5"/>
        <v>1406.5681196581197</v>
      </c>
      <c r="H103" s="27">
        <v>0</v>
      </c>
      <c r="I103" s="17">
        <f t="shared" si="6"/>
        <v>0</v>
      </c>
      <c r="J103" s="13"/>
      <c r="K103" s="13">
        <f t="shared" si="7"/>
        <v>0</v>
      </c>
    </row>
    <row r="104" spans="1:11" x14ac:dyDescent="0.25">
      <c r="A104" s="12">
        <v>2807000</v>
      </c>
      <c r="B104" s="12" t="s">
        <v>110</v>
      </c>
      <c r="C104" s="13">
        <v>748791.29</v>
      </c>
      <c r="D104" s="26">
        <v>34809.279999999999</v>
      </c>
      <c r="E104" s="17">
        <f t="shared" si="4"/>
        <v>783600.57000000007</v>
      </c>
      <c r="F104" s="15">
        <v>575</v>
      </c>
      <c r="G104" s="17">
        <f t="shared" si="5"/>
        <v>1362.7836000000002</v>
      </c>
      <c r="H104" s="27">
        <v>1</v>
      </c>
      <c r="I104" s="17">
        <f t="shared" si="6"/>
        <v>1362.7836000000002</v>
      </c>
      <c r="J104" s="13"/>
      <c r="K104" s="13">
        <f t="shared" si="7"/>
        <v>1362.7836000000002</v>
      </c>
    </row>
    <row r="105" spans="1:11" x14ac:dyDescent="0.25">
      <c r="A105" s="12">
        <v>2808000</v>
      </c>
      <c r="B105" s="12" t="s">
        <v>111</v>
      </c>
      <c r="C105" s="13">
        <v>699472</v>
      </c>
      <c r="D105" s="26">
        <v>29178.81</v>
      </c>
      <c r="E105" s="17">
        <f t="shared" si="4"/>
        <v>728650.81</v>
      </c>
      <c r="F105" s="15">
        <v>398</v>
      </c>
      <c r="G105" s="17">
        <f t="shared" si="5"/>
        <v>1830.7809296482415</v>
      </c>
      <c r="H105" s="27">
        <v>6</v>
      </c>
      <c r="I105" s="17">
        <f t="shared" si="6"/>
        <v>10984.68557788945</v>
      </c>
      <c r="J105" s="13"/>
      <c r="K105" s="13">
        <f t="shared" si="7"/>
        <v>10984.68557788945</v>
      </c>
    </row>
    <row r="106" spans="1:11" x14ac:dyDescent="0.25">
      <c r="A106" s="12">
        <v>2901000</v>
      </c>
      <c r="B106" s="12" t="s">
        <v>112</v>
      </c>
      <c r="C106" s="13">
        <v>140931.43</v>
      </c>
      <c r="D106" s="26">
        <v>4718.4399999999996</v>
      </c>
      <c r="E106" s="17">
        <f t="shared" si="4"/>
        <v>145649.87</v>
      </c>
      <c r="F106" s="15">
        <v>70</v>
      </c>
      <c r="G106" s="17">
        <f t="shared" si="5"/>
        <v>2080.7124285714285</v>
      </c>
      <c r="H106" s="27">
        <v>0</v>
      </c>
      <c r="I106" s="17">
        <f t="shared" si="6"/>
        <v>0</v>
      </c>
      <c r="J106" s="13"/>
      <c r="K106" s="13">
        <f t="shared" si="7"/>
        <v>0</v>
      </c>
    </row>
    <row r="107" spans="1:11" x14ac:dyDescent="0.25">
      <c r="A107" s="12">
        <v>2903000</v>
      </c>
      <c r="B107" s="12" t="s">
        <v>113</v>
      </c>
      <c r="C107" s="13">
        <v>554049.73</v>
      </c>
      <c r="D107" s="26">
        <v>24399.41</v>
      </c>
      <c r="E107" s="17">
        <f t="shared" si="4"/>
        <v>578449.14</v>
      </c>
      <c r="F107" s="15">
        <v>264</v>
      </c>
      <c r="G107" s="17">
        <f t="shared" si="5"/>
        <v>2191.0952272727272</v>
      </c>
      <c r="H107" s="27">
        <v>1</v>
      </c>
      <c r="I107" s="17">
        <f t="shared" si="6"/>
        <v>2191.0952272727272</v>
      </c>
      <c r="J107" s="13"/>
      <c r="K107" s="13">
        <f t="shared" si="7"/>
        <v>2191.0952272727272</v>
      </c>
    </row>
    <row r="108" spans="1:11" x14ac:dyDescent="0.25">
      <c r="A108" s="12">
        <v>2906000</v>
      </c>
      <c r="B108" s="12" t="s">
        <v>114</v>
      </c>
      <c r="C108" s="13">
        <v>104931.19</v>
      </c>
      <c r="D108" s="26">
        <v>5024.59</v>
      </c>
      <c r="E108" s="17">
        <f t="shared" si="4"/>
        <v>109955.78</v>
      </c>
      <c r="F108" s="15">
        <v>42</v>
      </c>
      <c r="G108" s="17">
        <f t="shared" si="5"/>
        <v>2617.9947619047621</v>
      </c>
      <c r="H108" s="27">
        <v>0</v>
      </c>
      <c r="I108" s="17">
        <f t="shared" si="6"/>
        <v>0</v>
      </c>
      <c r="J108" s="13"/>
      <c r="K108" s="13">
        <f t="shared" si="7"/>
        <v>0</v>
      </c>
    </row>
    <row r="109" spans="1:11" x14ac:dyDescent="0.25">
      <c r="A109" s="12">
        <v>3001000</v>
      </c>
      <c r="B109" s="12" t="s">
        <v>115</v>
      </c>
      <c r="C109" s="13">
        <v>208219.25</v>
      </c>
      <c r="D109" s="26">
        <v>9133.7099999999991</v>
      </c>
      <c r="E109" s="17">
        <f t="shared" si="4"/>
        <v>217352.95999999999</v>
      </c>
      <c r="F109" s="15">
        <v>116</v>
      </c>
      <c r="G109" s="17">
        <f t="shared" si="5"/>
        <v>1873.7324137931034</v>
      </c>
      <c r="H109" s="27">
        <v>0</v>
      </c>
      <c r="I109" s="17">
        <f t="shared" si="6"/>
        <v>0</v>
      </c>
      <c r="J109" s="13"/>
      <c r="K109" s="13">
        <f t="shared" si="7"/>
        <v>0</v>
      </c>
    </row>
    <row r="110" spans="1:11" x14ac:dyDescent="0.25">
      <c r="A110" s="12">
        <v>3002000</v>
      </c>
      <c r="B110" s="12" t="s">
        <v>116</v>
      </c>
      <c r="C110" s="13">
        <v>234046.96000000002</v>
      </c>
      <c r="D110" s="26">
        <v>9248.2900000000009</v>
      </c>
      <c r="E110" s="17">
        <f t="shared" si="4"/>
        <v>243295.25000000003</v>
      </c>
      <c r="F110" s="15">
        <v>136</v>
      </c>
      <c r="G110" s="17">
        <f t="shared" si="5"/>
        <v>1788.9356617647061</v>
      </c>
      <c r="H110" s="27">
        <v>2</v>
      </c>
      <c r="I110" s="17">
        <f t="shared" si="6"/>
        <v>3577.8713235294122</v>
      </c>
      <c r="J110" s="13"/>
      <c r="K110" s="13">
        <f t="shared" si="7"/>
        <v>3577.8713235294122</v>
      </c>
    </row>
    <row r="111" spans="1:11" x14ac:dyDescent="0.25">
      <c r="A111" s="12">
        <v>3003000</v>
      </c>
      <c r="B111" s="12" t="s">
        <v>117</v>
      </c>
      <c r="C111" s="13">
        <v>155492.53</v>
      </c>
      <c r="D111" s="26">
        <v>6130.17</v>
      </c>
      <c r="E111" s="17">
        <f t="shared" si="4"/>
        <v>161622.70000000001</v>
      </c>
      <c r="F111" s="15">
        <v>65</v>
      </c>
      <c r="G111" s="17">
        <f t="shared" si="5"/>
        <v>2486.5030769230771</v>
      </c>
      <c r="H111" s="27">
        <v>0</v>
      </c>
      <c r="I111" s="17">
        <f t="shared" si="6"/>
        <v>0</v>
      </c>
      <c r="J111" s="13"/>
      <c r="K111" s="13">
        <f t="shared" si="7"/>
        <v>0</v>
      </c>
    </row>
    <row r="112" spans="1:11" x14ac:dyDescent="0.25">
      <c r="A112" s="12">
        <v>3004000</v>
      </c>
      <c r="B112" s="12" t="s">
        <v>118</v>
      </c>
      <c r="C112" s="13">
        <v>487476.88999999996</v>
      </c>
      <c r="D112" s="26">
        <v>19654.98</v>
      </c>
      <c r="E112" s="17">
        <f t="shared" si="4"/>
        <v>507131.86999999994</v>
      </c>
      <c r="F112" s="15">
        <v>321</v>
      </c>
      <c r="G112" s="17">
        <f t="shared" si="5"/>
        <v>1579.8500623052958</v>
      </c>
      <c r="H112" s="27">
        <v>2</v>
      </c>
      <c r="I112" s="17">
        <f t="shared" si="6"/>
        <v>3159.7001246105915</v>
      </c>
      <c r="J112" s="13"/>
      <c r="K112" s="13">
        <f t="shared" si="7"/>
        <v>3159.7001246105915</v>
      </c>
    </row>
    <row r="113" spans="1:11" x14ac:dyDescent="0.25">
      <c r="A113" s="12">
        <v>3005000</v>
      </c>
      <c r="B113" s="12" t="s">
        <v>119</v>
      </c>
      <c r="C113" s="13">
        <v>100913.89</v>
      </c>
      <c r="D113" s="26">
        <v>4646.12</v>
      </c>
      <c r="E113" s="17">
        <f t="shared" si="4"/>
        <v>105560.01</v>
      </c>
      <c r="F113" s="15">
        <v>48</v>
      </c>
      <c r="G113" s="17">
        <f t="shared" si="5"/>
        <v>2199.1668749999999</v>
      </c>
      <c r="H113" s="27">
        <v>2</v>
      </c>
      <c r="I113" s="17">
        <f t="shared" si="6"/>
        <v>4398.3337499999998</v>
      </c>
      <c r="J113" s="13"/>
      <c r="K113" s="13">
        <f t="shared" si="7"/>
        <v>4398.3337499999998</v>
      </c>
    </row>
    <row r="114" spans="1:11" x14ac:dyDescent="0.25">
      <c r="A114" s="12">
        <v>3102000</v>
      </c>
      <c r="B114" s="12" t="s">
        <v>120</v>
      </c>
      <c r="C114" s="13">
        <v>106217.38</v>
      </c>
      <c r="D114" s="26">
        <v>5166.75</v>
      </c>
      <c r="E114" s="17">
        <f t="shared" si="4"/>
        <v>111384.13</v>
      </c>
      <c r="F114" s="15">
        <v>60</v>
      </c>
      <c r="G114" s="17">
        <f t="shared" si="5"/>
        <v>1856.4021666666667</v>
      </c>
      <c r="H114" s="27">
        <v>0</v>
      </c>
      <c r="I114" s="17">
        <f t="shared" si="6"/>
        <v>0</v>
      </c>
      <c r="J114" s="13"/>
      <c r="K114" s="13">
        <f t="shared" si="7"/>
        <v>0</v>
      </c>
    </row>
    <row r="115" spans="1:11" x14ac:dyDescent="0.25">
      <c r="A115" s="12">
        <v>3104000</v>
      </c>
      <c r="B115" s="12" t="s">
        <v>121</v>
      </c>
      <c r="C115" s="13">
        <v>117121.98999999999</v>
      </c>
      <c r="D115" s="26">
        <v>4266.9399999999996</v>
      </c>
      <c r="E115" s="17">
        <f t="shared" si="4"/>
        <v>121388.93</v>
      </c>
      <c r="F115" s="15">
        <v>73</v>
      </c>
      <c r="G115" s="17">
        <f t="shared" si="5"/>
        <v>1662.8620547945204</v>
      </c>
      <c r="H115" s="27">
        <v>0</v>
      </c>
      <c r="I115" s="17">
        <f t="shared" si="6"/>
        <v>0</v>
      </c>
      <c r="J115" s="13"/>
      <c r="K115" s="13">
        <f t="shared" si="7"/>
        <v>0</v>
      </c>
    </row>
    <row r="116" spans="1:11" x14ac:dyDescent="0.25">
      <c r="A116" s="12">
        <v>3105000</v>
      </c>
      <c r="B116" s="12" t="s">
        <v>122</v>
      </c>
      <c r="C116" s="13">
        <v>392854.54</v>
      </c>
      <c r="D116" s="26">
        <v>18238.41</v>
      </c>
      <c r="E116" s="17">
        <f t="shared" si="4"/>
        <v>411092.94999999995</v>
      </c>
      <c r="F116" s="15">
        <v>256</v>
      </c>
      <c r="G116" s="17">
        <f t="shared" si="5"/>
        <v>1605.8318359374998</v>
      </c>
      <c r="H116" s="27">
        <v>0</v>
      </c>
      <c r="I116" s="17">
        <f t="shared" si="6"/>
        <v>0</v>
      </c>
      <c r="J116" s="13"/>
      <c r="K116" s="13">
        <f t="shared" si="7"/>
        <v>0</v>
      </c>
    </row>
    <row r="117" spans="1:11" x14ac:dyDescent="0.25">
      <c r="A117" s="12">
        <v>3201000</v>
      </c>
      <c r="B117" s="12" t="s">
        <v>123</v>
      </c>
      <c r="C117" s="13">
        <v>707803.15</v>
      </c>
      <c r="D117" s="26">
        <v>27264.31</v>
      </c>
      <c r="E117" s="17">
        <f t="shared" si="4"/>
        <v>735067.46000000008</v>
      </c>
      <c r="F117" s="15">
        <v>355</v>
      </c>
      <c r="G117" s="17">
        <f t="shared" si="5"/>
        <v>2070.6125633802817</v>
      </c>
      <c r="H117" s="27">
        <v>3</v>
      </c>
      <c r="I117" s="17">
        <f t="shared" si="6"/>
        <v>6211.8376901408446</v>
      </c>
      <c r="J117" s="13"/>
      <c r="K117" s="13">
        <f t="shared" si="7"/>
        <v>6211.8376901408446</v>
      </c>
    </row>
    <row r="118" spans="1:11" x14ac:dyDescent="0.25">
      <c r="A118" s="12">
        <v>3209000</v>
      </c>
      <c r="B118" s="12" t="s">
        <v>124</v>
      </c>
      <c r="C118" s="13">
        <v>348099.61000000004</v>
      </c>
      <c r="D118" s="26">
        <v>16134.72</v>
      </c>
      <c r="E118" s="17">
        <f t="shared" si="4"/>
        <v>364234.33</v>
      </c>
      <c r="F118" s="15">
        <v>238</v>
      </c>
      <c r="G118" s="17">
        <f t="shared" si="5"/>
        <v>1530.3963445378151</v>
      </c>
      <c r="H118" s="27">
        <v>2</v>
      </c>
      <c r="I118" s="17">
        <f t="shared" si="6"/>
        <v>3060.7926890756303</v>
      </c>
      <c r="J118" s="13"/>
      <c r="K118" s="13">
        <f t="shared" si="7"/>
        <v>3060.7926890756303</v>
      </c>
    </row>
    <row r="119" spans="1:11" x14ac:dyDescent="0.25">
      <c r="A119" s="12">
        <v>3211000</v>
      </c>
      <c r="B119" s="12" t="s">
        <v>125</v>
      </c>
      <c r="C119" s="13">
        <v>131983.52000000002</v>
      </c>
      <c r="D119" s="26">
        <v>4874.66</v>
      </c>
      <c r="E119" s="17">
        <f t="shared" si="4"/>
        <v>136858.18000000002</v>
      </c>
      <c r="F119" s="15">
        <v>61</v>
      </c>
      <c r="G119" s="17">
        <f t="shared" si="5"/>
        <v>2243.5767213114759</v>
      </c>
      <c r="H119" s="27">
        <v>0</v>
      </c>
      <c r="I119" s="17">
        <f t="shared" si="6"/>
        <v>0</v>
      </c>
      <c r="J119" s="13"/>
      <c r="K119" s="13">
        <f t="shared" si="7"/>
        <v>0</v>
      </c>
    </row>
    <row r="120" spans="1:11" x14ac:dyDescent="0.25">
      <c r="A120" s="12">
        <v>3212000</v>
      </c>
      <c r="B120" s="12" t="s">
        <v>126</v>
      </c>
      <c r="C120" s="13">
        <v>213776.44</v>
      </c>
      <c r="D120" s="26">
        <v>8035.97</v>
      </c>
      <c r="E120" s="17">
        <f t="shared" si="4"/>
        <v>221812.41</v>
      </c>
      <c r="F120" s="15">
        <v>132</v>
      </c>
      <c r="G120" s="17">
        <f t="shared" si="5"/>
        <v>1680.3970454545454</v>
      </c>
      <c r="H120" s="27">
        <v>0</v>
      </c>
      <c r="I120" s="17">
        <f t="shared" si="6"/>
        <v>0</v>
      </c>
      <c r="J120" s="13"/>
      <c r="K120" s="13">
        <f t="shared" si="7"/>
        <v>0</v>
      </c>
    </row>
    <row r="121" spans="1:11" x14ac:dyDescent="0.25">
      <c r="A121" s="12">
        <v>3301000</v>
      </c>
      <c r="B121" s="12" t="s">
        <v>127</v>
      </c>
      <c r="C121" s="13">
        <v>110661.7</v>
      </c>
      <c r="D121" s="26">
        <v>3994.43</v>
      </c>
      <c r="E121" s="17">
        <f t="shared" si="4"/>
        <v>114656.12999999999</v>
      </c>
      <c r="F121" s="15">
        <v>51</v>
      </c>
      <c r="G121" s="17">
        <f t="shared" si="5"/>
        <v>2248.1594117647055</v>
      </c>
      <c r="H121" s="27">
        <v>0</v>
      </c>
      <c r="I121" s="17">
        <f t="shared" si="6"/>
        <v>0</v>
      </c>
      <c r="J121" s="13"/>
      <c r="K121" s="13">
        <f t="shared" si="7"/>
        <v>0</v>
      </c>
    </row>
    <row r="122" spans="1:11" x14ac:dyDescent="0.25">
      <c r="A122" s="12">
        <v>3302000</v>
      </c>
      <c r="B122" s="12" t="s">
        <v>128</v>
      </c>
      <c r="C122" s="13">
        <v>192335.66</v>
      </c>
      <c r="D122" s="26">
        <v>8045.35</v>
      </c>
      <c r="E122" s="17">
        <f t="shared" si="4"/>
        <v>200381.01</v>
      </c>
      <c r="F122" s="15">
        <v>114</v>
      </c>
      <c r="G122" s="17">
        <f t="shared" si="5"/>
        <v>1757.728157894737</v>
      </c>
      <c r="H122" s="27">
        <v>0</v>
      </c>
      <c r="I122" s="17">
        <f t="shared" si="6"/>
        <v>0</v>
      </c>
      <c r="J122" s="13"/>
      <c r="K122" s="13">
        <f t="shared" si="7"/>
        <v>0</v>
      </c>
    </row>
    <row r="123" spans="1:11" x14ac:dyDescent="0.25">
      <c r="A123" s="12">
        <v>3306000</v>
      </c>
      <c r="B123" s="12" t="s">
        <v>129</v>
      </c>
      <c r="C123" s="13">
        <v>120222.66</v>
      </c>
      <c r="D123" s="26">
        <v>4762.41</v>
      </c>
      <c r="E123" s="17">
        <f t="shared" si="4"/>
        <v>124985.07</v>
      </c>
      <c r="F123" s="15">
        <v>72</v>
      </c>
      <c r="G123" s="17">
        <f t="shared" si="5"/>
        <v>1735.9037500000002</v>
      </c>
      <c r="H123" s="27">
        <v>0</v>
      </c>
      <c r="I123" s="17">
        <f t="shared" si="6"/>
        <v>0</v>
      </c>
      <c r="J123" s="13"/>
      <c r="K123" s="13">
        <f t="shared" si="7"/>
        <v>0</v>
      </c>
    </row>
    <row r="124" spans="1:11" x14ac:dyDescent="0.25">
      <c r="A124" s="12">
        <v>3403000</v>
      </c>
      <c r="B124" s="12" t="s">
        <v>130</v>
      </c>
      <c r="C124" s="13">
        <v>343355.70999999996</v>
      </c>
      <c r="D124" s="26">
        <v>11763.5</v>
      </c>
      <c r="E124" s="17">
        <f t="shared" si="4"/>
        <v>355119.20999999996</v>
      </c>
      <c r="F124" s="15">
        <v>221</v>
      </c>
      <c r="G124" s="17">
        <f t="shared" si="5"/>
        <v>1606.874253393665</v>
      </c>
      <c r="H124" s="27">
        <v>0</v>
      </c>
      <c r="I124" s="17">
        <f t="shared" si="6"/>
        <v>0</v>
      </c>
      <c r="J124" s="13"/>
      <c r="K124" s="13">
        <f t="shared" si="7"/>
        <v>0</v>
      </c>
    </row>
    <row r="125" spans="1:11" x14ac:dyDescent="0.25">
      <c r="A125" s="12">
        <v>3405000</v>
      </c>
      <c r="B125" s="12" t="s">
        <v>131</v>
      </c>
      <c r="C125" s="13">
        <v>189600.54</v>
      </c>
      <c r="D125" s="26">
        <v>8220.48</v>
      </c>
      <c r="E125" s="17">
        <f t="shared" si="4"/>
        <v>197821.02000000002</v>
      </c>
      <c r="F125" s="15">
        <v>102</v>
      </c>
      <c r="G125" s="17">
        <f t="shared" si="5"/>
        <v>1939.4217647058824</v>
      </c>
      <c r="H125" s="27">
        <v>0</v>
      </c>
      <c r="I125" s="17">
        <f t="shared" si="6"/>
        <v>0</v>
      </c>
      <c r="J125" s="13"/>
      <c r="K125" s="13">
        <f t="shared" si="7"/>
        <v>0</v>
      </c>
    </row>
    <row r="126" spans="1:11" x14ac:dyDescent="0.25">
      <c r="A126" s="12">
        <v>3502000</v>
      </c>
      <c r="B126" s="12" t="s">
        <v>132</v>
      </c>
      <c r="C126" s="13">
        <v>326394.58</v>
      </c>
      <c r="D126" s="26">
        <v>12390.96</v>
      </c>
      <c r="E126" s="17">
        <f t="shared" si="4"/>
        <v>338785.54000000004</v>
      </c>
      <c r="F126" s="15">
        <v>129</v>
      </c>
      <c r="G126" s="17">
        <f t="shared" si="5"/>
        <v>2626.2444961240312</v>
      </c>
      <c r="H126" s="27">
        <v>3</v>
      </c>
      <c r="I126" s="17">
        <f t="shared" si="6"/>
        <v>7878.7334883720941</v>
      </c>
      <c r="J126" s="13"/>
      <c r="K126" s="13">
        <f t="shared" si="7"/>
        <v>7878.7334883720941</v>
      </c>
    </row>
    <row r="127" spans="1:11" x14ac:dyDescent="0.25">
      <c r="A127" s="12">
        <v>3505000</v>
      </c>
      <c r="B127" s="12" t="s">
        <v>133</v>
      </c>
      <c r="C127" s="13">
        <v>1048854.79</v>
      </c>
      <c r="D127" s="26">
        <v>42069.33</v>
      </c>
      <c r="E127" s="17">
        <f t="shared" si="4"/>
        <v>1090924.1200000001</v>
      </c>
      <c r="F127" s="15">
        <v>484</v>
      </c>
      <c r="G127" s="17">
        <f t="shared" si="5"/>
        <v>2253.9754545454548</v>
      </c>
      <c r="H127" s="27">
        <v>0</v>
      </c>
      <c r="I127" s="17">
        <f t="shared" si="6"/>
        <v>0</v>
      </c>
      <c r="J127" s="13"/>
      <c r="K127" s="13">
        <f t="shared" si="7"/>
        <v>0</v>
      </c>
    </row>
    <row r="128" spans="1:11" x14ac:dyDescent="0.25">
      <c r="A128" s="12">
        <v>3509000</v>
      </c>
      <c r="B128" s="12" t="s">
        <v>134</v>
      </c>
      <c r="C128" s="13">
        <v>543352.49</v>
      </c>
      <c r="D128" s="26">
        <v>25058.12</v>
      </c>
      <c r="E128" s="17">
        <f t="shared" si="4"/>
        <v>568410.61</v>
      </c>
      <c r="F128" s="15">
        <v>284</v>
      </c>
      <c r="G128" s="17">
        <f t="shared" si="5"/>
        <v>2001.4458098591549</v>
      </c>
      <c r="H128" s="27">
        <v>0</v>
      </c>
      <c r="I128" s="17">
        <f t="shared" si="6"/>
        <v>0</v>
      </c>
      <c r="J128" s="13"/>
      <c r="K128" s="13">
        <f t="shared" si="7"/>
        <v>0</v>
      </c>
    </row>
    <row r="129" spans="1:11" x14ac:dyDescent="0.25">
      <c r="A129" s="12">
        <v>3510000</v>
      </c>
      <c r="B129" s="12" t="s">
        <v>135</v>
      </c>
      <c r="C129" s="13">
        <v>566034.52</v>
      </c>
      <c r="D129" s="26">
        <v>25770.69</v>
      </c>
      <c r="E129" s="17">
        <f t="shared" si="4"/>
        <v>591805.21</v>
      </c>
      <c r="F129" s="15">
        <v>278</v>
      </c>
      <c r="G129" s="17">
        <f t="shared" si="5"/>
        <v>2128.7957194244605</v>
      </c>
      <c r="H129" s="27">
        <v>2</v>
      </c>
      <c r="I129" s="17">
        <f t="shared" si="6"/>
        <v>4257.5914388489209</v>
      </c>
      <c r="J129" s="13"/>
      <c r="K129" s="13">
        <f t="shared" si="7"/>
        <v>4257.5914388489209</v>
      </c>
    </row>
    <row r="130" spans="1:11" x14ac:dyDescent="0.25">
      <c r="A130" s="12">
        <v>3541700</v>
      </c>
      <c r="B130" s="12" t="s">
        <v>136</v>
      </c>
      <c r="C130" s="13">
        <v>83327.27</v>
      </c>
      <c r="D130" s="26">
        <v>3430.68</v>
      </c>
      <c r="E130" s="17">
        <f t="shared" si="4"/>
        <v>86757.95</v>
      </c>
      <c r="F130" s="15">
        <v>32</v>
      </c>
      <c r="G130" s="17">
        <f t="shared" si="5"/>
        <v>2711.1859374999999</v>
      </c>
      <c r="H130" s="28">
        <v>0</v>
      </c>
      <c r="I130" s="17">
        <f t="shared" si="6"/>
        <v>0</v>
      </c>
      <c r="J130" s="13"/>
      <c r="K130" s="13">
        <f t="shared" si="7"/>
        <v>0</v>
      </c>
    </row>
    <row r="131" spans="1:11" x14ac:dyDescent="0.25">
      <c r="A131" s="12">
        <v>3542700</v>
      </c>
      <c r="B131" s="12" t="s">
        <v>137</v>
      </c>
      <c r="C131" s="13">
        <v>32977.340000000004</v>
      </c>
      <c r="D131" s="26">
        <v>1088.33</v>
      </c>
      <c r="E131" s="17">
        <f t="shared" si="4"/>
        <v>34065.670000000006</v>
      </c>
      <c r="F131" s="15">
        <v>14</v>
      </c>
      <c r="G131" s="17">
        <f t="shared" si="5"/>
        <v>2433.2621428571433</v>
      </c>
      <c r="H131" s="28">
        <v>0</v>
      </c>
      <c r="I131" s="17">
        <f t="shared" si="6"/>
        <v>0</v>
      </c>
      <c r="J131" s="13"/>
      <c r="K131" s="13">
        <f t="shared" si="7"/>
        <v>0</v>
      </c>
    </row>
    <row r="132" spans="1:11" x14ac:dyDescent="0.25">
      <c r="A132" s="12">
        <v>3599000</v>
      </c>
      <c r="B132" s="12" t="s">
        <v>138</v>
      </c>
      <c r="C132" s="13">
        <v>32596.93</v>
      </c>
      <c r="D132" s="26">
        <v>1122.8900000000001</v>
      </c>
      <c r="E132" s="17">
        <f t="shared" si="4"/>
        <v>33719.82</v>
      </c>
      <c r="F132" s="15">
        <v>15</v>
      </c>
      <c r="G132" s="17">
        <f t="shared" si="5"/>
        <v>2247.9879999999998</v>
      </c>
      <c r="H132" s="28">
        <v>0</v>
      </c>
      <c r="I132" s="17">
        <f t="shared" si="6"/>
        <v>0</v>
      </c>
      <c r="J132" s="13"/>
      <c r="K132" s="13">
        <f t="shared" si="7"/>
        <v>0</v>
      </c>
    </row>
    <row r="133" spans="1:11" x14ac:dyDescent="0.25">
      <c r="A133" s="12">
        <v>3601000</v>
      </c>
      <c r="B133" s="12" t="s">
        <v>139</v>
      </c>
      <c r="C133" s="13">
        <v>538706.11</v>
      </c>
      <c r="D133" s="26">
        <v>25691.77</v>
      </c>
      <c r="E133" s="17">
        <f t="shared" si="4"/>
        <v>564397.88</v>
      </c>
      <c r="F133" s="15">
        <v>284</v>
      </c>
      <c r="G133" s="17">
        <f t="shared" si="5"/>
        <v>1987.3164788732395</v>
      </c>
      <c r="H133" s="27">
        <v>0</v>
      </c>
      <c r="I133" s="17">
        <f t="shared" si="6"/>
        <v>0</v>
      </c>
      <c r="J133" s="13"/>
      <c r="K133" s="13">
        <f t="shared" si="7"/>
        <v>0</v>
      </c>
    </row>
    <row r="134" spans="1:11" x14ac:dyDescent="0.25">
      <c r="A134" s="12">
        <v>3604000</v>
      </c>
      <c r="B134" s="12" t="s">
        <v>140</v>
      </c>
      <c r="C134" s="13">
        <v>246921.96999999997</v>
      </c>
      <c r="D134" s="26">
        <v>11908.7</v>
      </c>
      <c r="E134" s="17">
        <f t="shared" si="4"/>
        <v>258830.66999999998</v>
      </c>
      <c r="F134" s="15">
        <v>162</v>
      </c>
      <c r="G134" s="17">
        <f t="shared" si="5"/>
        <v>1597.7201851851851</v>
      </c>
      <c r="H134" s="27">
        <v>0</v>
      </c>
      <c r="I134" s="17">
        <f t="shared" si="6"/>
        <v>0</v>
      </c>
      <c r="J134" s="13"/>
      <c r="K134" s="13">
        <f t="shared" si="7"/>
        <v>0</v>
      </c>
    </row>
    <row r="135" spans="1:11" x14ac:dyDescent="0.25">
      <c r="A135" s="12">
        <v>3606000</v>
      </c>
      <c r="B135" s="12" t="s">
        <v>141</v>
      </c>
      <c r="C135" s="13">
        <v>161236.32999999999</v>
      </c>
      <c r="D135" s="26">
        <v>6406.66</v>
      </c>
      <c r="E135" s="17">
        <f t="shared" si="4"/>
        <v>167642.99</v>
      </c>
      <c r="F135" s="15">
        <v>121</v>
      </c>
      <c r="G135" s="17">
        <f t="shared" si="5"/>
        <v>1385.479256198347</v>
      </c>
      <c r="H135" s="27">
        <v>0</v>
      </c>
      <c r="I135" s="17">
        <f t="shared" si="6"/>
        <v>0</v>
      </c>
      <c r="J135" s="13"/>
      <c r="K135" s="13">
        <f t="shared" si="7"/>
        <v>0</v>
      </c>
    </row>
    <row r="136" spans="1:11" x14ac:dyDescent="0.25">
      <c r="A136" s="12">
        <v>3704000</v>
      </c>
      <c r="B136" s="12" t="s">
        <v>142</v>
      </c>
      <c r="C136" s="13">
        <v>189753.31</v>
      </c>
      <c r="D136" s="26">
        <v>6471.06</v>
      </c>
      <c r="E136" s="17">
        <f t="shared" si="4"/>
        <v>196224.37</v>
      </c>
      <c r="F136" s="15">
        <v>54</v>
      </c>
      <c r="G136" s="17">
        <f t="shared" si="5"/>
        <v>3633.7846296296298</v>
      </c>
      <c r="H136" s="27">
        <v>0</v>
      </c>
      <c r="I136" s="17">
        <f t="shared" si="6"/>
        <v>0</v>
      </c>
      <c r="J136" s="13"/>
      <c r="K136" s="13">
        <f t="shared" si="7"/>
        <v>0</v>
      </c>
    </row>
    <row r="137" spans="1:11" x14ac:dyDescent="0.25">
      <c r="A137" s="12">
        <v>3804000</v>
      </c>
      <c r="B137" s="12" t="s">
        <v>143</v>
      </c>
      <c r="C137" s="13">
        <v>224399.34</v>
      </c>
      <c r="D137" s="26">
        <v>7941.77</v>
      </c>
      <c r="E137" s="17">
        <f t="shared" si="4"/>
        <v>232341.11</v>
      </c>
      <c r="F137" s="15">
        <v>101</v>
      </c>
      <c r="G137" s="17">
        <f t="shared" si="5"/>
        <v>2300.4070297029702</v>
      </c>
      <c r="H137" s="27">
        <v>0</v>
      </c>
      <c r="I137" s="17">
        <f t="shared" si="6"/>
        <v>0</v>
      </c>
      <c r="J137" s="13"/>
      <c r="K137" s="13">
        <f t="shared" si="7"/>
        <v>0</v>
      </c>
    </row>
    <row r="138" spans="1:11" x14ac:dyDescent="0.25">
      <c r="A138" s="12">
        <v>3806000</v>
      </c>
      <c r="B138" s="12" t="s">
        <v>144</v>
      </c>
      <c r="C138" s="13">
        <v>170407.54</v>
      </c>
      <c r="D138" s="26">
        <v>6719.14</v>
      </c>
      <c r="E138" s="17">
        <f t="shared" si="4"/>
        <v>177126.68000000002</v>
      </c>
      <c r="F138" s="15">
        <v>95</v>
      </c>
      <c r="G138" s="17">
        <f t="shared" si="5"/>
        <v>1864.4913684210528</v>
      </c>
      <c r="H138" s="27">
        <v>0</v>
      </c>
      <c r="I138" s="17">
        <f t="shared" si="6"/>
        <v>0</v>
      </c>
      <c r="J138" s="13"/>
      <c r="K138" s="13">
        <f t="shared" si="7"/>
        <v>0</v>
      </c>
    </row>
    <row r="139" spans="1:11" x14ac:dyDescent="0.25">
      <c r="A139" s="12">
        <v>3809000</v>
      </c>
      <c r="B139" s="12" t="s">
        <v>145</v>
      </c>
      <c r="C139" s="13">
        <v>109166.08</v>
      </c>
      <c r="D139" s="26">
        <v>3884.5</v>
      </c>
      <c r="E139" s="17">
        <f t="shared" si="4"/>
        <v>113050.58</v>
      </c>
      <c r="F139" s="15">
        <v>66</v>
      </c>
      <c r="G139" s="17">
        <f t="shared" si="5"/>
        <v>1712.8875757575759</v>
      </c>
      <c r="H139" s="27">
        <v>0</v>
      </c>
      <c r="I139" s="17">
        <f t="shared" si="6"/>
        <v>0</v>
      </c>
      <c r="J139" s="13"/>
      <c r="K139" s="13">
        <f t="shared" si="7"/>
        <v>0</v>
      </c>
    </row>
    <row r="140" spans="1:11" x14ac:dyDescent="0.25">
      <c r="A140" s="12">
        <v>3810000</v>
      </c>
      <c r="B140" s="12" t="s">
        <v>146</v>
      </c>
      <c r="C140" s="13">
        <v>249755.24000000002</v>
      </c>
      <c r="D140" s="26">
        <v>9013.5400000000009</v>
      </c>
      <c r="E140" s="17">
        <f t="shared" si="4"/>
        <v>258768.78000000003</v>
      </c>
      <c r="F140" s="15">
        <v>160</v>
      </c>
      <c r="G140" s="17">
        <f t="shared" si="5"/>
        <v>1617.3048750000003</v>
      </c>
      <c r="H140" s="27">
        <v>1</v>
      </c>
      <c r="I140" s="17">
        <f t="shared" si="6"/>
        <v>1617.3048750000003</v>
      </c>
      <c r="J140" s="13"/>
      <c r="K140" s="13">
        <f t="shared" si="7"/>
        <v>1617.3048750000003</v>
      </c>
    </row>
    <row r="141" spans="1:11" x14ac:dyDescent="0.25">
      <c r="A141" s="12">
        <v>3840700</v>
      </c>
      <c r="B141" s="12" t="s">
        <v>147</v>
      </c>
      <c r="C141" s="13">
        <v>13230.01</v>
      </c>
      <c r="D141" s="26">
        <v>435.02</v>
      </c>
      <c r="E141" s="17">
        <f t="shared" ref="E141:E204" si="8">C141+D141</f>
        <v>13665.03</v>
      </c>
      <c r="F141" s="15">
        <v>14</v>
      </c>
      <c r="G141" s="17">
        <f t="shared" ref="G141:G204" si="9">E141/F141</f>
        <v>976.07357142857143</v>
      </c>
      <c r="H141" s="28">
        <v>0</v>
      </c>
      <c r="I141" s="17">
        <f t="shared" ref="I141:I204" si="10">G141*H141</f>
        <v>0</v>
      </c>
      <c r="J141" s="13"/>
      <c r="K141" s="13">
        <f t="shared" si="7"/>
        <v>0</v>
      </c>
    </row>
    <row r="142" spans="1:11" x14ac:dyDescent="0.25">
      <c r="A142" s="12">
        <v>3904000</v>
      </c>
      <c r="B142" s="12" t="s">
        <v>148</v>
      </c>
      <c r="C142" s="13">
        <v>246249.43000000002</v>
      </c>
      <c r="D142" s="26">
        <v>9916.57</v>
      </c>
      <c r="E142" s="17">
        <f t="shared" si="8"/>
        <v>256166.00000000003</v>
      </c>
      <c r="F142" s="15">
        <v>116</v>
      </c>
      <c r="G142" s="17">
        <f t="shared" si="9"/>
        <v>2208.3275862068967</v>
      </c>
      <c r="H142" s="27">
        <v>5</v>
      </c>
      <c r="I142" s="17">
        <f t="shared" si="10"/>
        <v>11041.637931034484</v>
      </c>
      <c r="J142" s="13"/>
      <c r="K142" s="13">
        <f t="shared" ref="K142:K205" si="11">I142-J142</f>
        <v>11041.637931034484</v>
      </c>
    </row>
    <row r="143" spans="1:11" x14ac:dyDescent="0.25">
      <c r="A143" s="12">
        <v>4003000</v>
      </c>
      <c r="B143" s="12" t="s">
        <v>149</v>
      </c>
      <c r="C143" s="13">
        <v>369334.06</v>
      </c>
      <c r="D143" s="26">
        <v>14627.88</v>
      </c>
      <c r="E143" s="17">
        <f t="shared" si="8"/>
        <v>383961.94</v>
      </c>
      <c r="F143" s="15">
        <v>153</v>
      </c>
      <c r="G143" s="17">
        <f t="shared" si="9"/>
        <v>2509.5551633986929</v>
      </c>
      <c r="H143" s="27">
        <v>0</v>
      </c>
      <c r="I143" s="17">
        <f t="shared" si="10"/>
        <v>0</v>
      </c>
      <c r="J143" s="13"/>
      <c r="K143" s="13">
        <f t="shared" si="11"/>
        <v>0</v>
      </c>
    </row>
    <row r="144" spans="1:11" x14ac:dyDescent="0.25">
      <c r="A144" s="12">
        <v>4101000</v>
      </c>
      <c r="B144" s="12" t="s">
        <v>150</v>
      </c>
      <c r="C144" s="13">
        <v>295407.12999999995</v>
      </c>
      <c r="D144" s="26">
        <v>13536.47</v>
      </c>
      <c r="E144" s="17">
        <f t="shared" si="8"/>
        <v>308943.59999999992</v>
      </c>
      <c r="F144" s="15">
        <v>151</v>
      </c>
      <c r="G144" s="17">
        <f t="shared" si="9"/>
        <v>2045.9841059602643</v>
      </c>
      <c r="H144" s="27">
        <v>0</v>
      </c>
      <c r="I144" s="17">
        <f t="shared" si="10"/>
        <v>0</v>
      </c>
      <c r="J144" s="13"/>
      <c r="K144" s="13">
        <f t="shared" si="11"/>
        <v>0</v>
      </c>
    </row>
    <row r="145" spans="1:11" x14ac:dyDescent="0.25">
      <c r="A145" s="12">
        <v>4102000</v>
      </c>
      <c r="B145" s="12" t="s">
        <v>151</v>
      </c>
      <c r="C145" s="13">
        <v>105374.7</v>
      </c>
      <c r="D145" s="26">
        <v>4542.51</v>
      </c>
      <c r="E145" s="17">
        <f t="shared" si="8"/>
        <v>109917.20999999999</v>
      </c>
      <c r="F145" s="15">
        <v>55</v>
      </c>
      <c r="G145" s="17">
        <f t="shared" si="9"/>
        <v>1998.4947272727272</v>
      </c>
      <c r="H145" s="27">
        <v>0</v>
      </c>
      <c r="I145" s="17">
        <f t="shared" si="10"/>
        <v>0</v>
      </c>
      <c r="J145" s="13"/>
      <c r="K145" s="13">
        <f t="shared" si="11"/>
        <v>0</v>
      </c>
    </row>
    <row r="146" spans="1:11" x14ac:dyDescent="0.25">
      <c r="A146" s="12">
        <v>4201000</v>
      </c>
      <c r="B146" s="12" t="s">
        <v>152</v>
      </c>
      <c r="C146" s="13">
        <v>284098.09000000003</v>
      </c>
      <c r="D146" s="26">
        <v>11718.68</v>
      </c>
      <c r="E146" s="17">
        <f t="shared" si="8"/>
        <v>295816.77</v>
      </c>
      <c r="F146" s="15">
        <v>184</v>
      </c>
      <c r="G146" s="17">
        <f t="shared" si="9"/>
        <v>1607.6998369565219</v>
      </c>
      <c r="H146" s="27">
        <v>0</v>
      </c>
      <c r="I146" s="17">
        <f t="shared" si="10"/>
        <v>0</v>
      </c>
      <c r="J146" s="13"/>
      <c r="K146" s="13">
        <f t="shared" si="11"/>
        <v>0</v>
      </c>
    </row>
    <row r="147" spans="1:11" x14ac:dyDescent="0.25">
      <c r="A147" s="12">
        <v>4202000</v>
      </c>
      <c r="B147" s="12" t="s">
        <v>153</v>
      </c>
      <c r="C147" s="13">
        <v>137239.65</v>
      </c>
      <c r="D147" s="26">
        <v>5309.71</v>
      </c>
      <c r="E147" s="17">
        <f t="shared" si="8"/>
        <v>142549.35999999999</v>
      </c>
      <c r="F147" s="15">
        <v>100</v>
      </c>
      <c r="G147" s="17">
        <f t="shared" si="9"/>
        <v>1425.4935999999998</v>
      </c>
      <c r="H147" s="27">
        <v>0</v>
      </c>
      <c r="I147" s="17">
        <f t="shared" si="10"/>
        <v>0</v>
      </c>
      <c r="J147" s="13"/>
      <c r="K147" s="13">
        <f t="shared" si="11"/>
        <v>0</v>
      </c>
    </row>
    <row r="148" spans="1:11" x14ac:dyDescent="0.25">
      <c r="A148" s="12">
        <v>4203000</v>
      </c>
      <c r="B148" s="12" t="s">
        <v>154</v>
      </c>
      <c r="C148" s="13">
        <v>237846.06</v>
      </c>
      <c r="D148" s="26">
        <v>10508.66</v>
      </c>
      <c r="E148" s="17">
        <f t="shared" si="8"/>
        <v>248354.72</v>
      </c>
      <c r="F148" s="15">
        <v>116</v>
      </c>
      <c r="G148" s="17">
        <f t="shared" si="9"/>
        <v>2140.9889655172415</v>
      </c>
      <c r="H148" s="27">
        <v>0</v>
      </c>
      <c r="I148" s="17">
        <f t="shared" si="10"/>
        <v>0</v>
      </c>
      <c r="J148" s="13"/>
      <c r="K148" s="13">
        <f t="shared" si="11"/>
        <v>0</v>
      </c>
    </row>
    <row r="149" spans="1:11" x14ac:dyDescent="0.25">
      <c r="A149" s="12">
        <v>4204000</v>
      </c>
      <c r="B149" s="12" t="s">
        <v>155</v>
      </c>
      <c r="C149" s="13">
        <v>85956.38</v>
      </c>
      <c r="D149" s="26">
        <v>3718</v>
      </c>
      <c r="E149" s="17">
        <f t="shared" si="8"/>
        <v>89674.38</v>
      </c>
      <c r="F149" s="15">
        <v>37</v>
      </c>
      <c r="G149" s="17">
        <f t="shared" si="9"/>
        <v>2423.6318918918919</v>
      </c>
      <c r="H149" s="27">
        <v>0</v>
      </c>
      <c r="I149" s="17">
        <f t="shared" si="10"/>
        <v>0</v>
      </c>
      <c r="J149" s="13"/>
      <c r="K149" s="13">
        <f t="shared" si="11"/>
        <v>0</v>
      </c>
    </row>
    <row r="150" spans="1:11" x14ac:dyDescent="0.25">
      <c r="A150" s="12">
        <v>4301000</v>
      </c>
      <c r="B150" s="12" t="s">
        <v>156</v>
      </c>
      <c r="C150" s="13">
        <v>406097.98000000004</v>
      </c>
      <c r="D150" s="26">
        <v>16411.13</v>
      </c>
      <c r="E150" s="17">
        <f t="shared" si="8"/>
        <v>422509.11000000004</v>
      </c>
      <c r="F150" s="15">
        <v>206</v>
      </c>
      <c r="G150" s="17">
        <f t="shared" si="9"/>
        <v>2051.0150970873788</v>
      </c>
      <c r="H150" s="27">
        <v>0</v>
      </c>
      <c r="I150" s="17">
        <f t="shared" si="10"/>
        <v>0</v>
      </c>
      <c r="J150" s="13"/>
      <c r="K150" s="13">
        <f t="shared" si="11"/>
        <v>0</v>
      </c>
    </row>
    <row r="151" spans="1:11" x14ac:dyDescent="0.25">
      <c r="A151" s="12">
        <v>4302000</v>
      </c>
      <c r="B151" s="12" t="s">
        <v>157</v>
      </c>
      <c r="C151" s="13">
        <v>210195.94</v>
      </c>
      <c r="D151" s="26">
        <v>7296.32</v>
      </c>
      <c r="E151" s="17">
        <f t="shared" si="8"/>
        <v>217492.26</v>
      </c>
      <c r="F151" s="15">
        <v>102</v>
      </c>
      <c r="G151" s="17">
        <f t="shared" si="9"/>
        <v>2132.2770588235294</v>
      </c>
      <c r="H151" s="27">
        <v>1</v>
      </c>
      <c r="I151" s="17">
        <f t="shared" si="10"/>
        <v>2132.2770588235294</v>
      </c>
      <c r="J151" s="13"/>
      <c r="K151" s="13">
        <f t="shared" si="11"/>
        <v>2132.2770588235294</v>
      </c>
    </row>
    <row r="152" spans="1:11" x14ac:dyDescent="0.25">
      <c r="A152" s="12">
        <v>4303000</v>
      </c>
      <c r="B152" s="12" t="s">
        <v>158</v>
      </c>
      <c r="C152" s="13">
        <v>152930.98000000001</v>
      </c>
      <c r="D152" s="26">
        <v>6297.48</v>
      </c>
      <c r="E152" s="17">
        <f t="shared" si="8"/>
        <v>159228.46000000002</v>
      </c>
      <c r="F152" s="15">
        <v>82</v>
      </c>
      <c r="G152" s="17">
        <f t="shared" si="9"/>
        <v>1941.8104878048782</v>
      </c>
      <c r="H152" s="27">
        <v>2</v>
      </c>
      <c r="I152" s="17">
        <f t="shared" si="10"/>
        <v>3883.6209756097564</v>
      </c>
      <c r="J152" s="13"/>
      <c r="K152" s="13">
        <f t="shared" si="11"/>
        <v>3883.6209756097564</v>
      </c>
    </row>
    <row r="153" spans="1:11" x14ac:dyDescent="0.25">
      <c r="A153" s="12">
        <v>4304000</v>
      </c>
      <c r="B153" s="12" t="s">
        <v>159</v>
      </c>
      <c r="C153" s="13">
        <v>1850040.8</v>
      </c>
      <c r="D153" s="26">
        <v>88113.73</v>
      </c>
      <c r="E153" s="17">
        <f t="shared" si="8"/>
        <v>1938154.53</v>
      </c>
      <c r="F153" s="15">
        <v>1223</v>
      </c>
      <c r="G153" s="17">
        <f t="shared" si="9"/>
        <v>1584.7543172526575</v>
      </c>
      <c r="H153" s="27">
        <v>11</v>
      </c>
      <c r="I153" s="17">
        <f t="shared" si="10"/>
        <v>17432.297489779234</v>
      </c>
      <c r="J153" s="13"/>
      <c r="K153" s="13">
        <f t="shared" si="11"/>
        <v>17432.297489779234</v>
      </c>
    </row>
    <row r="154" spans="1:11" x14ac:dyDescent="0.25">
      <c r="A154" s="12">
        <v>4401000</v>
      </c>
      <c r="B154" s="12" t="s">
        <v>160</v>
      </c>
      <c r="C154" s="13">
        <v>455780.98</v>
      </c>
      <c r="D154" s="26">
        <v>21565.34</v>
      </c>
      <c r="E154" s="17">
        <f t="shared" si="8"/>
        <v>477346.32</v>
      </c>
      <c r="F154" s="15">
        <v>245</v>
      </c>
      <c r="G154" s="17">
        <f t="shared" si="9"/>
        <v>1948.3523265306123</v>
      </c>
      <c r="H154" s="27">
        <v>2</v>
      </c>
      <c r="I154" s="17">
        <f t="shared" si="10"/>
        <v>3896.7046530612247</v>
      </c>
      <c r="J154" s="13"/>
      <c r="K154" s="13">
        <f t="shared" si="11"/>
        <v>3896.7046530612247</v>
      </c>
    </row>
    <row r="155" spans="1:11" x14ac:dyDescent="0.25">
      <c r="A155" s="12">
        <v>4501000</v>
      </c>
      <c r="B155" s="12" t="s">
        <v>161</v>
      </c>
      <c r="C155" s="13">
        <v>187746.15</v>
      </c>
      <c r="D155" s="26">
        <v>7882.88</v>
      </c>
      <c r="E155" s="17">
        <f t="shared" si="8"/>
        <v>195629.03</v>
      </c>
      <c r="F155" s="15">
        <v>109</v>
      </c>
      <c r="G155" s="17">
        <f t="shared" si="9"/>
        <v>1794.7617431192662</v>
      </c>
      <c r="H155" s="27">
        <v>0</v>
      </c>
      <c r="I155" s="17">
        <f t="shared" si="10"/>
        <v>0</v>
      </c>
      <c r="J155" s="13"/>
      <c r="K155" s="13">
        <f t="shared" si="11"/>
        <v>0</v>
      </c>
    </row>
    <row r="156" spans="1:11" x14ac:dyDescent="0.25">
      <c r="A156" s="12">
        <v>4502000</v>
      </c>
      <c r="B156" s="12" t="s">
        <v>162</v>
      </c>
      <c r="C156" s="13">
        <v>186342</v>
      </c>
      <c r="D156" s="26">
        <v>6909.97</v>
      </c>
      <c r="E156" s="17">
        <f t="shared" si="8"/>
        <v>193251.97</v>
      </c>
      <c r="F156" s="15">
        <v>112</v>
      </c>
      <c r="G156" s="17">
        <f t="shared" si="9"/>
        <v>1725.4640178571428</v>
      </c>
      <c r="H156" s="27">
        <v>0</v>
      </c>
      <c r="I156" s="17">
        <f t="shared" si="10"/>
        <v>0</v>
      </c>
      <c r="J156" s="13"/>
      <c r="K156" s="13">
        <f t="shared" si="11"/>
        <v>0</v>
      </c>
    </row>
    <row r="157" spans="1:11" x14ac:dyDescent="0.25">
      <c r="A157" s="12">
        <v>4602000</v>
      </c>
      <c r="B157" s="12" t="s">
        <v>163</v>
      </c>
      <c r="C157" s="13">
        <v>208361.93</v>
      </c>
      <c r="D157" s="26">
        <v>10270.6</v>
      </c>
      <c r="E157" s="17">
        <f t="shared" si="8"/>
        <v>218632.53</v>
      </c>
      <c r="F157" s="15">
        <v>73</v>
      </c>
      <c r="G157" s="17">
        <f t="shared" si="9"/>
        <v>2994.9661643835616</v>
      </c>
      <c r="H157" s="27">
        <v>0</v>
      </c>
      <c r="I157" s="17">
        <f t="shared" si="10"/>
        <v>0</v>
      </c>
      <c r="J157" s="13"/>
      <c r="K157" s="13">
        <f t="shared" si="11"/>
        <v>0</v>
      </c>
    </row>
    <row r="158" spans="1:11" x14ac:dyDescent="0.25">
      <c r="A158" s="12">
        <v>4603000</v>
      </c>
      <c r="B158" s="12" t="s">
        <v>164</v>
      </c>
      <c r="C158" s="13">
        <v>222560.49</v>
      </c>
      <c r="D158" s="26">
        <v>9760.2900000000009</v>
      </c>
      <c r="E158" s="17">
        <f t="shared" si="8"/>
        <v>232320.78</v>
      </c>
      <c r="F158" s="15">
        <v>85</v>
      </c>
      <c r="G158" s="17">
        <f t="shared" si="9"/>
        <v>2733.1856470588236</v>
      </c>
      <c r="H158" s="27">
        <v>0</v>
      </c>
      <c r="I158" s="17">
        <f t="shared" si="10"/>
        <v>0</v>
      </c>
      <c r="J158" s="13"/>
      <c r="K158" s="13">
        <f t="shared" si="11"/>
        <v>0</v>
      </c>
    </row>
    <row r="159" spans="1:11" x14ac:dyDescent="0.25">
      <c r="A159" s="12">
        <v>4605000</v>
      </c>
      <c r="B159" s="12" t="s">
        <v>165</v>
      </c>
      <c r="C159" s="13">
        <v>1031975.94</v>
      </c>
      <c r="D159" s="26">
        <v>43374.080000000002</v>
      </c>
      <c r="E159" s="17">
        <f t="shared" si="8"/>
        <v>1075350.02</v>
      </c>
      <c r="F159" s="15">
        <v>376</v>
      </c>
      <c r="G159" s="17">
        <f t="shared" si="9"/>
        <v>2859.9734574468084</v>
      </c>
      <c r="H159" s="27">
        <v>2</v>
      </c>
      <c r="I159" s="17">
        <f t="shared" si="10"/>
        <v>5719.9469148936168</v>
      </c>
      <c r="J159" s="13"/>
      <c r="K159" s="13">
        <f t="shared" si="11"/>
        <v>5719.9469148936168</v>
      </c>
    </row>
    <row r="160" spans="1:11" x14ac:dyDescent="0.25">
      <c r="A160" s="12">
        <v>4701000</v>
      </c>
      <c r="B160" s="12" t="s">
        <v>166</v>
      </c>
      <c r="C160" s="13">
        <v>84275.209999999992</v>
      </c>
      <c r="D160" s="26">
        <v>3610.41</v>
      </c>
      <c r="E160" s="17">
        <f t="shared" si="8"/>
        <v>87885.62</v>
      </c>
      <c r="F160" s="15">
        <v>45</v>
      </c>
      <c r="G160" s="17">
        <f t="shared" si="9"/>
        <v>1953.0137777777777</v>
      </c>
      <c r="H160" s="27">
        <v>0</v>
      </c>
      <c r="I160" s="17">
        <f t="shared" si="10"/>
        <v>0</v>
      </c>
      <c r="J160" s="13"/>
      <c r="K160" s="13">
        <f t="shared" si="11"/>
        <v>0</v>
      </c>
    </row>
    <row r="161" spans="1:11" x14ac:dyDescent="0.25">
      <c r="A161" s="12">
        <v>4702000</v>
      </c>
      <c r="B161" s="12" t="s">
        <v>167</v>
      </c>
      <c r="C161" s="13">
        <v>653997.80000000005</v>
      </c>
      <c r="D161" s="26">
        <v>21752.37</v>
      </c>
      <c r="E161" s="17">
        <f t="shared" si="8"/>
        <v>675750.17</v>
      </c>
      <c r="F161" s="15">
        <v>289</v>
      </c>
      <c r="G161" s="17">
        <f t="shared" si="9"/>
        <v>2338.2358823529412</v>
      </c>
      <c r="H161" s="27">
        <v>0</v>
      </c>
      <c r="I161" s="17">
        <f t="shared" si="10"/>
        <v>0</v>
      </c>
      <c r="J161" s="13"/>
      <c r="K161" s="13">
        <f t="shared" si="11"/>
        <v>0</v>
      </c>
    </row>
    <row r="162" spans="1:11" x14ac:dyDescent="0.25">
      <c r="A162" s="12">
        <v>4706000</v>
      </c>
      <c r="B162" s="12" t="s">
        <v>168</v>
      </c>
      <c r="C162" s="13">
        <v>324925.98000000004</v>
      </c>
      <c r="D162" s="26">
        <v>12496.09</v>
      </c>
      <c r="E162" s="17">
        <f t="shared" si="8"/>
        <v>337422.07000000007</v>
      </c>
      <c r="F162" s="15">
        <v>102</v>
      </c>
      <c r="G162" s="17">
        <f t="shared" si="9"/>
        <v>3308.0595098039221</v>
      </c>
      <c r="H162" s="27">
        <v>3</v>
      </c>
      <c r="I162" s="17">
        <f t="shared" si="10"/>
        <v>9924.1785294117653</v>
      </c>
      <c r="J162" s="13"/>
      <c r="K162" s="13">
        <f t="shared" si="11"/>
        <v>9924.1785294117653</v>
      </c>
    </row>
    <row r="163" spans="1:11" x14ac:dyDescent="0.25">
      <c r="A163" s="12">
        <v>4708000</v>
      </c>
      <c r="B163" s="12" t="s">
        <v>169</v>
      </c>
      <c r="C163" s="13">
        <v>293624.26</v>
      </c>
      <c r="D163" s="26">
        <v>12463.88</v>
      </c>
      <c r="E163" s="17">
        <f t="shared" si="8"/>
        <v>306088.14</v>
      </c>
      <c r="F163" s="15">
        <v>147</v>
      </c>
      <c r="G163" s="17">
        <f t="shared" si="9"/>
        <v>2082.2322448979594</v>
      </c>
      <c r="H163" s="27">
        <v>4</v>
      </c>
      <c r="I163" s="17">
        <f t="shared" si="10"/>
        <v>8328.9289795918376</v>
      </c>
      <c r="J163" s="13"/>
      <c r="K163" s="13">
        <f t="shared" si="11"/>
        <v>8328.9289795918376</v>
      </c>
    </row>
    <row r="164" spans="1:11" x14ac:dyDescent="0.25">
      <c r="A164" s="12">
        <v>4712000</v>
      </c>
      <c r="B164" s="12" t="s">
        <v>170</v>
      </c>
      <c r="C164" s="13">
        <v>248941.3</v>
      </c>
      <c r="D164" s="26">
        <v>9998.23</v>
      </c>
      <c r="E164" s="17">
        <f t="shared" si="8"/>
        <v>258939.53</v>
      </c>
      <c r="F164" s="15">
        <v>127</v>
      </c>
      <c r="G164" s="17">
        <f t="shared" si="9"/>
        <v>2038.893937007874</v>
      </c>
      <c r="H164" s="27">
        <v>2</v>
      </c>
      <c r="I164" s="17">
        <f t="shared" si="10"/>
        <v>4077.787874015748</v>
      </c>
      <c r="J164" s="13"/>
      <c r="K164" s="13">
        <f t="shared" si="11"/>
        <v>4077.787874015748</v>
      </c>
    </row>
    <row r="165" spans="1:11" x14ac:dyDescent="0.25">
      <c r="A165" s="12">
        <v>4713000</v>
      </c>
      <c r="B165" s="12" t="s">
        <v>171</v>
      </c>
      <c r="C165" s="13">
        <v>332308.19</v>
      </c>
      <c r="D165" s="26">
        <v>12334.42</v>
      </c>
      <c r="E165" s="17">
        <f t="shared" si="8"/>
        <v>344642.61</v>
      </c>
      <c r="F165" s="15">
        <v>138</v>
      </c>
      <c r="G165" s="17">
        <f t="shared" si="9"/>
        <v>2497.4102173913043</v>
      </c>
      <c r="H165" s="27">
        <v>0</v>
      </c>
      <c r="I165" s="17">
        <f t="shared" si="10"/>
        <v>0</v>
      </c>
      <c r="J165" s="13"/>
      <c r="K165" s="13">
        <f t="shared" si="11"/>
        <v>0</v>
      </c>
    </row>
    <row r="166" spans="1:11" x14ac:dyDescent="0.25">
      <c r="A166" s="12">
        <v>4801000</v>
      </c>
      <c r="B166" s="12" t="s">
        <v>172</v>
      </c>
      <c r="C166" s="13">
        <v>147889.46000000002</v>
      </c>
      <c r="D166" s="26">
        <v>5206.05</v>
      </c>
      <c r="E166" s="17">
        <f t="shared" si="8"/>
        <v>153095.51</v>
      </c>
      <c r="F166" s="15">
        <v>89</v>
      </c>
      <c r="G166" s="17">
        <f t="shared" si="9"/>
        <v>1720.1742696629215</v>
      </c>
      <c r="H166" s="27">
        <v>0</v>
      </c>
      <c r="I166" s="17">
        <f t="shared" si="10"/>
        <v>0</v>
      </c>
      <c r="J166" s="13"/>
      <c r="K166" s="13">
        <f t="shared" si="11"/>
        <v>0</v>
      </c>
    </row>
    <row r="167" spans="1:11" x14ac:dyDescent="0.25">
      <c r="A167" s="12">
        <v>4802000</v>
      </c>
      <c r="B167" s="12" t="s">
        <v>173</v>
      </c>
      <c r="C167" s="13">
        <v>150657.68999999997</v>
      </c>
      <c r="D167" s="26">
        <v>5144.84</v>
      </c>
      <c r="E167" s="17">
        <f t="shared" si="8"/>
        <v>155802.52999999997</v>
      </c>
      <c r="F167" s="15">
        <v>78</v>
      </c>
      <c r="G167" s="17">
        <f t="shared" si="9"/>
        <v>1997.468333333333</v>
      </c>
      <c r="H167" s="27">
        <v>0</v>
      </c>
      <c r="I167" s="17">
        <f t="shared" si="10"/>
        <v>0</v>
      </c>
      <c r="J167" s="13"/>
      <c r="K167" s="13">
        <f t="shared" si="11"/>
        <v>0</v>
      </c>
    </row>
    <row r="168" spans="1:11" x14ac:dyDescent="0.25">
      <c r="A168" s="12">
        <v>4901000</v>
      </c>
      <c r="B168" s="12" t="s">
        <v>174</v>
      </c>
      <c r="C168" s="13">
        <v>139300.61000000002</v>
      </c>
      <c r="D168" s="26">
        <v>5615.16</v>
      </c>
      <c r="E168" s="17">
        <f t="shared" si="8"/>
        <v>144915.77000000002</v>
      </c>
      <c r="F168" s="15">
        <v>85</v>
      </c>
      <c r="G168" s="17">
        <f t="shared" si="9"/>
        <v>1704.8914117647062</v>
      </c>
      <c r="H168" s="27">
        <v>0</v>
      </c>
      <c r="I168" s="17">
        <f t="shared" si="10"/>
        <v>0</v>
      </c>
      <c r="J168" s="13"/>
      <c r="K168" s="13">
        <f t="shared" si="11"/>
        <v>0</v>
      </c>
    </row>
    <row r="169" spans="1:11" x14ac:dyDescent="0.25">
      <c r="A169" s="12">
        <v>4902000</v>
      </c>
      <c r="B169" s="12" t="s">
        <v>175</v>
      </c>
      <c r="C169" s="13">
        <v>95047.78</v>
      </c>
      <c r="D169" s="26">
        <v>4504.04</v>
      </c>
      <c r="E169" s="17">
        <f t="shared" si="8"/>
        <v>99551.819999999992</v>
      </c>
      <c r="F169" s="15">
        <v>92</v>
      </c>
      <c r="G169" s="17">
        <f t="shared" si="9"/>
        <v>1082.0849999999998</v>
      </c>
      <c r="H169" s="27">
        <v>0</v>
      </c>
      <c r="I169" s="17">
        <f t="shared" si="10"/>
        <v>0</v>
      </c>
      <c r="J169" s="13"/>
      <c r="K169" s="13">
        <f t="shared" si="11"/>
        <v>0</v>
      </c>
    </row>
    <row r="170" spans="1:11" x14ac:dyDescent="0.25">
      <c r="A170" s="12">
        <v>5006000</v>
      </c>
      <c r="B170" s="12" t="s">
        <v>176</v>
      </c>
      <c r="C170" s="13">
        <v>238770.66</v>
      </c>
      <c r="D170" s="26">
        <v>9587.6</v>
      </c>
      <c r="E170" s="17">
        <f t="shared" si="8"/>
        <v>248358.26</v>
      </c>
      <c r="F170" s="15">
        <v>119</v>
      </c>
      <c r="G170" s="17">
        <f t="shared" si="9"/>
        <v>2087.0442016806724</v>
      </c>
      <c r="H170" s="27">
        <v>0</v>
      </c>
      <c r="I170" s="17">
        <f t="shared" si="10"/>
        <v>0</v>
      </c>
      <c r="J170" s="13"/>
      <c r="K170" s="13">
        <f t="shared" si="11"/>
        <v>0</v>
      </c>
    </row>
    <row r="171" spans="1:11" x14ac:dyDescent="0.25">
      <c r="A171" s="12">
        <v>5008000</v>
      </c>
      <c r="B171" s="12" t="s">
        <v>177</v>
      </c>
      <c r="C171" s="13">
        <v>117218.29</v>
      </c>
      <c r="D171" s="26">
        <v>4033.71</v>
      </c>
      <c r="E171" s="17">
        <f t="shared" si="8"/>
        <v>121252</v>
      </c>
      <c r="F171" s="15">
        <v>43</v>
      </c>
      <c r="G171" s="17">
        <f t="shared" si="9"/>
        <v>2819.8139534883721</v>
      </c>
      <c r="H171" s="27">
        <v>0</v>
      </c>
      <c r="I171" s="17">
        <f t="shared" si="10"/>
        <v>0</v>
      </c>
      <c r="J171" s="13"/>
      <c r="K171" s="13">
        <f t="shared" si="11"/>
        <v>0</v>
      </c>
    </row>
    <row r="172" spans="1:11" x14ac:dyDescent="0.25">
      <c r="A172" s="12">
        <v>5102000</v>
      </c>
      <c r="B172" s="12" t="s">
        <v>178</v>
      </c>
      <c r="C172" s="13">
        <v>213405</v>
      </c>
      <c r="D172" s="26">
        <v>8193.81</v>
      </c>
      <c r="E172" s="17">
        <f t="shared" si="8"/>
        <v>221598.81</v>
      </c>
      <c r="F172" s="15">
        <v>111</v>
      </c>
      <c r="G172" s="17">
        <f t="shared" si="9"/>
        <v>1996.3856756756757</v>
      </c>
      <c r="H172" s="27">
        <v>0</v>
      </c>
      <c r="I172" s="17">
        <f t="shared" si="10"/>
        <v>0</v>
      </c>
      <c r="J172" s="13"/>
      <c r="K172" s="13">
        <f t="shared" si="11"/>
        <v>0</v>
      </c>
    </row>
    <row r="173" spans="1:11" x14ac:dyDescent="0.25">
      <c r="A173" s="12">
        <v>5106000</v>
      </c>
      <c r="B173" s="12" t="s">
        <v>179</v>
      </c>
      <c r="C173" s="13">
        <v>97691.7</v>
      </c>
      <c r="D173" s="26">
        <v>3331.71</v>
      </c>
      <c r="E173" s="17">
        <f t="shared" si="8"/>
        <v>101023.41</v>
      </c>
      <c r="F173" s="15">
        <v>74</v>
      </c>
      <c r="G173" s="17">
        <f t="shared" si="9"/>
        <v>1365.1812162162162</v>
      </c>
      <c r="H173" s="27">
        <v>0</v>
      </c>
      <c r="I173" s="17">
        <f t="shared" si="10"/>
        <v>0</v>
      </c>
      <c r="J173" s="13"/>
      <c r="K173" s="13">
        <f t="shared" si="11"/>
        <v>0</v>
      </c>
    </row>
    <row r="174" spans="1:11" x14ac:dyDescent="0.25">
      <c r="A174" s="12">
        <v>5201000</v>
      </c>
      <c r="B174" s="12" t="s">
        <v>180</v>
      </c>
      <c r="C174" s="13">
        <v>127196.60999999999</v>
      </c>
      <c r="D174" s="26">
        <v>4647.75</v>
      </c>
      <c r="E174" s="17">
        <f t="shared" si="8"/>
        <v>131844.35999999999</v>
      </c>
      <c r="F174" s="15">
        <v>50</v>
      </c>
      <c r="G174" s="17">
        <f t="shared" si="9"/>
        <v>2636.8871999999997</v>
      </c>
      <c r="H174" s="27">
        <v>0</v>
      </c>
      <c r="I174" s="17">
        <f t="shared" si="10"/>
        <v>0</v>
      </c>
      <c r="J174" s="13"/>
      <c r="K174" s="13">
        <f t="shared" si="11"/>
        <v>0</v>
      </c>
    </row>
    <row r="175" spans="1:11" x14ac:dyDescent="0.25">
      <c r="A175" s="12">
        <v>5204000</v>
      </c>
      <c r="B175" s="12" t="s">
        <v>181</v>
      </c>
      <c r="C175" s="13">
        <v>617976.39</v>
      </c>
      <c r="D175" s="26">
        <v>25647.02</v>
      </c>
      <c r="E175" s="17">
        <f t="shared" si="8"/>
        <v>643623.41</v>
      </c>
      <c r="F175" s="15">
        <v>293</v>
      </c>
      <c r="G175" s="17">
        <f t="shared" si="9"/>
        <v>2196.6669283276451</v>
      </c>
      <c r="H175" s="27">
        <v>2</v>
      </c>
      <c r="I175" s="17">
        <f t="shared" si="10"/>
        <v>4393.3338566552902</v>
      </c>
      <c r="J175" s="13"/>
      <c r="K175" s="13">
        <f t="shared" si="11"/>
        <v>4393.3338566552902</v>
      </c>
    </row>
    <row r="176" spans="1:11" x14ac:dyDescent="0.25">
      <c r="A176" s="12">
        <v>5205000</v>
      </c>
      <c r="B176" s="12" t="s">
        <v>182</v>
      </c>
      <c r="C176" s="13">
        <v>202341.23</v>
      </c>
      <c r="D176" s="26">
        <v>8940.5</v>
      </c>
      <c r="E176" s="17">
        <f t="shared" si="8"/>
        <v>211281.73</v>
      </c>
      <c r="F176" s="15">
        <v>101</v>
      </c>
      <c r="G176" s="17">
        <f t="shared" si="9"/>
        <v>2091.8983168316831</v>
      </c>
      <c r="H176" s="27">
        <v>1</v>
      </c>
      <c r="I176" s="17">
        <f t="shared" si="10"/>
        <v>2091.8983168316831</v>
      </c>
      <c r="J176" s="13"/>
      <c r="K176" s="13">
        <f t="shared" si="11"/>
        <v>2091.8983168316831</v>
      </c>
    </row>
    <row r="177" spans="1:11" x14ac:dyDescent="0.25">
      <c r="A177" s="12">
        <v>5301000</v>
      </c>
      <c r="B177" s="12" t="s">
        <v>183</v>
      </c>
      <c r="C177" s="13">
        <v>163533.6</v>
      </c>
      <c r="D177" s="26">
        <v>6174.96</v>
      </c>
      <c r="E177" s="17">
        <f t="shared" si="8"/>
        <v>169708.56</v>
      </c>
      <c r="F177" s="15">
        <v>123</v>
      </c>
      <c r="G177" s="17">
        <f t="shared" si="9"/>
        <v>1379.7443902439024</v>
      </c>
      <c r="H177" s="27">
        <v>0</v>
      </c>
      <c r="I177" s="17">
        <f t="shared" si="10"/>
        <v>0</v>
      </c>
      <c r="J177" s="13"/>
      <c r="K177" s="13">
        <f t="shared" si="11"/>
        <v>0</v>
      </c>
    </row>
    <row r="178" spans="1:11" x14ac:dyDescent="0.25">
      <c r="A178" s="12">
        <v>5303000</v>
      </c>
      <c r="B178" s="12" t="s">
        <v>184</v>
      </c>
      <c r="C178" s="13">
        <v>220428.35</v>
      </c>
      <c r="D178" s="26">
        <v>8768.5300000000007</v>
      </c>
      <c r="E178" s="17">
        <f t="shared" si="8"/>
        <v>229196.88</v>
      </c>
      <c r="F178" s="15">
        <v>183</v>
      </c>
      <c r="G178" s="17">
        <f t="shared" si="9"/>
        <v>1252.4419672131148</v>
      </c>
      <c r="H178" s="27">
        <v>2</v>
      </c>
      <c r="I178" s="17">
        <f t="shared" si="10"/>
        <v>2504.8839344262296</v>
      </c>
      <c r="J178" s="13"/>
      <c r="K178" s="13">
        <f t="shared" si="11"/>
        <v>2504.8839344262296</v>
      </c>
    </row>
    <row r="179" spans="1:11" x14ac:dyDescent="0.25">
      <c r="A179" s="12">
        <v>5401000</v>
      </c>
      <c r="B179" s="12" t="s">
        <v>185</v>
      </c>
      <c r="C179" s="13">
        <v>189052.73</v>
      </c>
      <c r="D179" s="26">
        <v>7956.73</v>
      </c>
      <c r="E179" s="17">
        <f t="shared" si="8"/>
        <v>197009.46000000002</v>
      </c>
      <c r="F179" s="15">
        <v>95</v>
      </c>
      <c r="G179" s="17">
        <f t="shared" si="9"/>
        <v>2073.7837894736845</v>
      </c>
      <c r="H179" s="27">
        <v>0</v>
      </c>
      <c r="I179" s="17">
        <f t="shared" si="10"/>
        <v>0</v>
      </c>
      <c r="J179" s="13"/>
      <c r="K179" s="13">
        <f t="shared" si="11"/>
        <v>0</v>
      </c>
    </row>
    <row r="180" spans="1:11" x14ac:dyDescent="0.25">
      <c r="A180" s="12">
        <v>5403000</v>
      </c>
      <c r="B180" s="12" t="s">
        <v>186</v>
      </c>
      <c r="C180" s="13">
        <v>462803.93</v>
      </c>
      <c r="D180" s="26">
        <v>14416.89</v>
      </c>
      <c r="E180" s="17">
        <f t="shared" si="8"/>
        <v>477220.82</v>
      </c>
      <c r="F180" s="15">
        <v>146</v>
      </c>
      <c r="G180" s="17">
        <f t="shared" si="9"/>
        <v>3268.6357534246577</v>
      </c>
      <c r="H180" s="27">
        <v>5</v>
      </c>
      <c r="I180" s="17">
        <f t="shared" si="10"/>
        <v>16343.178767123289</v>
      </c>
      <c r="J180" s="13"/>
      <c r="K180" s="13">
        <f t="shared" si="11"/>
        <v>16343.178767123289</v>
      </c>
    </row>
    <row r="181" spans="1:11" x14ac:dyDescent="0.25">
      <c r="A181" s="12">
        <v>5404000</v>
      </c>
      <c r="B181" s="12" t="s">
        <v>187</v>
      </c>
      <c r="C181" s="13">
        <v>167797.15</v>
      </c>
      <c r="D181" s="26">
        <v>3663.9</v>
      </c>
      <c r="E181" s="17">
        <f t="shared" si="8"/>
        <v>171461.05</v>
      </c>
      <c r="F181" s="15">
        <v>67</v>
      </c>
      <c r="G181" s="17">
        <f t="shared" si="9"/>
        <v>2559.1201492537311</v>
      </c>
      <c r="H181" s="27">
        <v>0</v>
      </c>
      <c r="I181" s="17">
        <f t="shared" si="10"/>
        <v>0</v>
      </c>
      <c r="J181" s="13"/>
      <c r="K181" s="13">
        <f t="shared" si="11"/>
        <v>0</v>
      </c>
    </row>
    <row r="182" spans="1:11" x14ac:dyDescent="0.25">
      <c r="A182" s="12">
        <v>5440700</v>
      </c>
      <c r="B182" s="12" t="s">
        <v>188</v>
      </c>
      <c r="C182" s="13">
        <v>269905.71000000002</v>
      </c>
      <c r="D182" s="26">
        <v>14083.13</v>
      </c>
      <c r="E182" s="17">
        <f t="shared" si="8"/>
        <v>283988.84000000003</v>
      </c>
      <c r="F182" s="15">
        <v>122</v>
      </c>
      <c r="G182" s="17">
        <f t="shared" si="9"/>
        <v>2327.7773770491804</v>
      </c>
      <c r="H182" s="28">
        <v>0</v>
      </c>
      <c r="I182" s="17">
        <f t="shared" si="10"/>
        <v>0</v>
      </c>
      <c r="J182" s="13"/>
      <c r="K182" s="13">
        <f t="shared" si="11"/>
        <v>0</v>
      </c>
    </row>
    <row r="183" spans="1:11" x14ac:dyDescent="0.25">
      <c r="A183" s="12">
        <v>5502000</v>
      </c>
      <c r="B183" s="12" t="s">
        <v>189</v>
      </c>
      <c r="C183" s="13">
        <v>218413.06</v>
      </c>
      <c r="D183" s="26">
        <v>9336.31</v>
      </c>
      <c r="E183" s="17">
        <f t="shared" si="8"/>
        <v>227749.37</v>
      </c>
      <c r="F183" s="15">
        <v>115</v>
      </c>
      <c r="G183" s="17">
        <f t="shared" si="9"/>
        <v>1980.429304347826</v>
      </c>
      <c r="H183" s="27">
        <v>2</v>
      </c>
      <c r="I183" s="17">
        <f t="shared" si="10"/>
        <v>3960.858608695652</v>
      </c>
      <c r="J183" s="13"/>
      <c r="K183" s="13">
        <f t="shared" si="11"/>
        <v>3960.858608695652</v>
      </c>
    </row>
    <row r="184" spans="1:11" x14ac:dyDescent="0.25">
      <c r="A184" s="12">
        <v>5503000</v>
      </c>
      <c r="B184" s="12" t="s">
        <v>190</v>
      </c>
      <c r="C184" s="13">
        <v>78202.16</v>
      </c>
      <c r="D184" s="26">
        <v>3176.23</v>
      </c>
      <c r="E184" s="17">
        <f t="shared" si="8"/>
        <v>81378.39</v>
      </c>
      <c r="F184" s="15">
        <v>30</v>
      </c>
      <c r="G184" s="17">
        <f t="shared" si="9"/>
        <v>2712.6129999999998</v>
      </c>
      <c r="H184" s="27">
        <v>0</v>
      </c>
      <c r="I184" s="17">
        <f t="shared" si="10"/>
        <v>0</v>
      </c>
      <c r="J184" s="13"/>
      <c r="K184" s="13">
        <f t="shared" si="11"/>
        <v>0</v>
      </c>
    </row>
    <row r="185" spans="1:11" x14ac:dyDescent="0.25">
      <c r="A185" s="12">
        <v>5504000</v>
      </c>
      <c r="B185" s="12" t="s">
        <v>191</v>
      </c>
      <c r="C185" s="13">
        <v>179649.39</v>
      </c>
      <c r="D185" s="26">
        <v>6699.53</v>
      </c>
      <c r="E185" s="17">
        <f t="shared" si="8"/>
        <v>186348.92</v>
      </c>
      <c r="F185" s="15">
        <v>106</v>
      </c>
      <c r="G185" s="17">
        <f t="shared" si="9"/>
        <v>1758.0086792452832</v>
      </c>
      <c r="H185" s="27">
        <v>0</v>
      </c>
      <c r="I185" s="17">
        <f t="shared" si="10"/>
        <v>0</v>
      </c>
      <c r="J185" s="13"/>
      <c r="K185" s="13">
        <f t="shared" si="11"/>
        <v>0</v>
      </c>
    </row>
    <row r="186" spans="1:11" x14ac:dyDescent="0.25">
      <c r="A186" s="12">
        <v>5602000</v>
      </c>
      <c r="B186" s="12" t="s">
        <v>192</v>
      </c>
      <c r="C186" s="13">
        <v>300963.67</v>
      </c>
      <c r="D186" s="26">
        <v>11880.45</v>
      </c>
      <c r="E186" s="17">
        <f t="shared" si="8"/>
        <v>312844.12</v>
      </c>
      <c r="F186" s="15">
        <v>228</v>
      </c>
      <c r="G186" s="17">
        <f t="shared" si="9"/>
        <v>1372.1233333333332</v>
      </c>
      <c r="H186" s="27">
        <v>0</v>
      </c>
      <c r="I186" s="17">
        <f t="shared" si="10"/>
        <v>0</v>
      </c>
      <c r="J186" s="13"/>
      <c r="K186" s="13">
        <f t="shared" si="11"/>
        <v>0</v>
      </c>
    </row>
    <row r="187" spans="1:11" x14ac:dyDescent="0.25">
      <c r="A187" s="12">
        <v>5604000</v>
      </c>
      <c r="B187" s="12" t="s">
        <v>193</v>
      </c>
      <c r="C187" s="13">
        <v>156265.65</v>
      </c>
      <c r="D187" s="26">
        <v>5502.88</v>
      </c>
      <c r="E187" s="17">
        <f t="shared" si="8"/>
        <v>161768.53</v>
      </c>
      <c r="F187" s="15">
        <v>82</v>
      </c>
      <c r="G187" s="17">
        <f t="shared" si="9"/>
        <v>1972.7869512195123</v>
      </c>
      <c r="H187" s="27">
        <v>0</v>
      </c>
      <c r="I187" s="17">
        <f t="shared" si="10"/>
        <v>0</v>
      </c>
      <c r="J187" s="13"/>
      <c r="K187" s="13">
        <f t="shared" si="11"/>
        <v>0</v>
      </c>
    </row>
    <row r="188" spans="1:11" x14ac:dyDescent="0.25">
      <c r="A188" s="12">
        <v>5605000</v>
      </c>
      <c r="B188" s="12" t="s">
        <v>194</v>
      </c>
      <c r="C188" s="13">
        <v>384558.85000000003</v>
      </c>
      <c r="D188" s="26">
        <v>15514.48</v>
      </c>
      <c r="E188" s="17">
        <f t="shared" si="8"/>
        <v>400073.33</v>
      </c>
      <c r="F188" s="15">
        <v>266</v>
      </c>
      <c r="G188" s="17">
        <f t="shared" si="9"/>
        <v>1504.0350751879701</v>
      </c>
      <c r="H188" s="27">
        <v>3</v>
      </c>
      <c r="I188" s="17">
        <f t="shared" si="10"/>
        <v>4512.1052255639097</v>
      </c>
      <c r="J188" s="13"/>
      <c r="K188" s="13">
        <f t="shared" si="11"/>
        <v>4512.1052255639097</v>
      </c>
    </row>
    <row r="189" spans="1:11" x14ac:dyDescent="0.25">
      <c r="A189" s="12">
        <v>5608000</v>
      </c>
      <c r="B189" s="12" t="s">
        <v>195</v>
      </c>
      <c r="C189" s="13">
        <v>169577.21</v>
      </c>
      <c r="D189" s="26">
        <v>6576.27</v>
      </c>
      <c r="E189" s="17">
        <f t="shared" si="8"/>
        <v>176153.47999999998</v>
      </c>
      <c r="F189" s="15">
        <v>111</v>
      </c>
      <c r="G189" s="17">
        <f t="shared" si="9"/>
        <v>1586.968288288288</v>
      </c>
      <c r="H189" s="27">
        <v>0</v>
      </c>
      <c r="I189" s="17">
        <f t="shared" si="10"/>
        <v>0</v>
      </c>
      <c r="J189" s="13"/>
      <c r="K189" s="13">
        <f t="shared" si="11"/>
        <v>0</v>
      </c>
    </row>
    <row r="190" spans="1:11" x14ac:dyDescent="0.25">
      <c r="A190" s="12">
        <v>5703000</v>
      </c>
      <c r="B190" s="12" t="s">
        <v>196</v>
      </c>
      <c r="C190" s="13">
        <v>374472.69</v>
      </c>
      <c r="D190" s="26">
        <v>16684.419999999998</v>
      </c>
      <c r="E190" s="17">
        <f t="shared" si="8"/>
        <v>391157.11</v>
      </c>
      <c r="F190" s="15">
        <v>185</v>
      </c>
      <c r="G190" s="17">
        <f t="shared" si="9"/>
        <v>2114.3627567567569</v>
      </c>
      <c r="H190" s="27">
        <v>0</v>
      </c>
      <c r="I190" s="17">
        <f t="shared" si="10"/>
        <v>0</v>
      </c>
      <c r="J190" s="13"/>
      <c r="K190" s="13">
        <f t="shared" si="11"/>
        <v>0</v>
      </c>
    </row>
    <row r="191" spans="1:11" x14ac:dyDescent="0.25">
      <c r="A191" s="12">
        <v>5706000</v>
      </c>
      <c r="B191" s="12" t="s">
        <v>197</v>
      </c>
      <c r="C191" s="13">
        <v>157188.84</v>
      </c>
      <c r="D191" s="26">
        <v>7154.18</v>
      </c>
      <c r="E191" s="17">
        <f t="shared" si="8"/>
        <v>164343.01999999999</v>
      </c>
      <c r="F191" s="15">
        <v>90</v>
      </c>
      <c r="G191" s="17">
        <f t="shared" si="9"/>
        <v>1826.0335555555555</v>
      </c>
      <c r="H191" s="27">
        <v>1</v>
      </c>
      <c r="I191" s="17">
        <f t="shared" si="10"/>
        <v>1826.0335555555555</v>
      </c>
      <c r="J191" s="13"/>
      <c r="K191" s="13">
        <f t="shared" si="11"/>
        <v>1826.0335555555555</v>
      </c>
    </row>
    <row r="192" spans="1:11" x14ac:dyDescent="0.25">
      <c r="A192" s="12">
        <v>5707000</v>
      </c>
      <c r="B192" s="12" t="s">
        <v>198</v>
      </c>
      <c r="C192" s="13">
        <v>235667.18</v>
      </c>
      <c r="D192" s="26">
        <v>10356.34</v>
      </c>
      <c r="E192" s="17">
        <f t="shared" si="8"/>
        <v>246023.52</v>
      </c>
      <c r="F192" s="15">
        <v>135</v>
      </c>
      <c r="G192" s="17">
        <f t="shared" si="9"/>
        <v>1822.3964444444443</v>
      </c>
      <c r="H192" s="27">
        <v>1</v>
      </c>
      <c r="I192" s="17">
        <f t="shared" si="10"/>
        <v>1822.3964444444443</v>
      </c>
      <c r="J192" s="13"/>
      <c r="K192" s="13">
        <f t="shared" si="11"/>
        <v>1822.3964444444443</v>
      </c>
    </row>
    <row r="193" spans="1:11" x14ac:dyDescent="0.25">
      <c r="A193" s="12">
        <v>5801000</v>
      </c>
      <c r="B193" s="12" t="s">
        <v>199</v>
      </c>
      <c r="C193" s="13">
        <v>225485.02</v>
      </c>
      <c r="D193" s="26">
        <v>9504.33</v>
      </c>
      <c r="E193" s="17">
        <f t="shared" si="8"/>
        <v>234989.34999999998</v>
      </c>
      <c r="F193" s="15">
        <v>152</v>
      </c>
      <c r="G193" s="17">
        <f t="shared" si="9"/>
        <v>1545.9825657894735</v>
      </c>
      <c r="H193" s="27">
        <v>0</v>
      </c>
      <c r="I193" s="17">
        <f t="shared" si="10"/>
        <v>0</v>
      </c>
      <c r="J193" s="13"/>
      <c r="K193" s="13">
        <f t="shared" si="11"/>
        <v>0</v>
      </c>
    </row>
    <row r="194" spans="1:11" x14ac:dyDescent="0.25">
      <c r="A194" s="12">
        <v>5802000</v>
      </c>
      <c r="B194" s="12" t="s">
        <v>200</v>
      </c>
      <c r="C194" s="13">
        <v>288119.78000000003</v>
      </c>
      <c r="D194" s="26">
        <v>12971.03</v>
      </c>
      <c r="E194" s="17">
        <f t="shared" si="8"/>
        <v>301090.81000000006</v>
      </c>
      <c r="F194" s="15">
        <v>199</v>
      </c>
      <c r="G194" s="17">
        <f t="shared" si="9"/>
        <v>1513.0191457286435</v>
      </c>
      <c r="H194" s="27">
        <v>1</v>
      </c>
      <c r="I194" s="17">
        <f t="shared" si="10"/>
        <v>1513.0191457286435</v>
      </c>
      <c r="J194" s="13"/>
      <c r="K194" s="13">
        <f t="shared" si="11"/>
        <v>1513.0191457286435</v>
      </c>
    </row>
    <row r="195" spans="1:11" x14ac:dyDescent="0.25">
      <c r="A195" s="12">
        <v>5803000</v>
      </c>
      <c r="B195" s="12" t="s">
        <v>201</v>
      </c>
      <c r="C195" s="13">
        <v>136468.03</v>
      </c>
      <c r="D195" s="26">
        <v>5488.72</v>
      </c>
      <c r="E195" s="17">
        <f t="shared" si="8"/>
        <v>141956.75</v>
      </c>
      <c r="F195" s="15">
        <v>79</v>
      </c>
      <c r="G195" s="17">
        <f t="shared" si="9"/>
        <v>1796.9208860759493</v>
      </c>
      <c r="H195" s="27">
        <v>0</v>
      </c>
      <c r="I195" s="17">
        <f t="shared" si="10"/>
        <v>0</v>
      </c>
      <c r="J195" s="13"/>
      <c r="K195" s="13">
        <f t="shared" si="11"/>
        <v>0</v>
      </c>
    </row>
    <row r="196" spans="1:11" x14ac:dyDescent="0.25">
      <c r="A196" s="12">
        <v>5804000</v>
      </c>
      <c r="B196" s="12" t="s">
        <v>202</v>
      </c>
      <c r="C196" s="13">
        <v>296393.76</v>
      </c>
      <c r="D196" s="26">
        <v>15167.16</v>
      </c>
      <c r="E196" s="17">
        <f t="shared" si="8"/>
        <v>311560.92</v>
      </c>
      <c r="F196" s="15">
        <v>202</v>
      </c>
      <c r="G196" s="17">
        <f t="shared" si="9"/>
        <v>1542.3807920792078</v>
      </c>
      <c r="H196" s="27">
        <v>1</v>
      </c>
      <c r="I196" s="17">
        <f t="shared" si="10"/>
        <v>1542.3807920792078</v>
      </c>
      <c r="J196" s="13"/>
      <c r="K196" s="13">
        <f t="shared" si="11"/>
        <v>1542.3807920792078</v>
      </c>
    </row>
    <row r="197" spans="1:11" x14ac:dyDescent="0.25">
      <c r="A197" s="12">
        <v>5805000</v>
      </c>
      <c r="B197" s="12" t="s">
        <v>203</v>
      </c>
      <c r="C197" s="13">
        <v>1081224.04</v>
      </c>
      <c r="D197" s="26">
        <v>49657.93</v>
      </c>
      <c r="E197" s="17">
        <f t="shared" si="8"/>
        <v>1130881.97</v>
      </c>
      <c r="F197" s="15">
        <v>603</v>
      </c>
      <c r="G197" s="17">
        <f t="shared" si="9"/>
        <v>1875.4261525704808</v>
      </c>
      <c r="H197" s="27">
        <v>2</v>
      </c>
      <c r="I197" s="17">
        <f t="shared" si="10"/>
        <v>3750.8523051409616</v>
      </c>
      <c r="J197" s="13"/>
      <c r="K197" s="13">
        <f t="shared" si="11"/>
        <v>3750.8523051409616</v>
      </c>
    </row>
    <row r="198" spans="1:11" x14ac:dyDescent="0.25">
      <c r="A198" s="12">
        <v>5901000</v>
      </c>
      <c r="B198" s="12" t="s">
        <v>204</v>
      </c>
      <c r="C198" s="13">
        <v>118189.27</v>
      </c>
      <c r="D198" s="26">
        <v>4899.01</v>
      </c>
      <c r="E198" s="17">
        <f t="shared" si="8"/>
        <v>123088.28</v>
      </c>
      <c r="F198" s="15">
        <v>65</v>
      </c>
      <c r="G198" s="17">
        <f t="shared" si="9"/>
        <v>1893.6658461538461</v>
      </c>
      <c r="H198" s="27">
        <v>1</v>
      </c>
      <c r="I198" s="17">
        <f t="shared" si="10"/>
        <v>1893.6658461538461</v>
      </c>
      <c r="J198" s="13"/>
      <c r="K198" s="13">
        <f t="shared" si="11"/>
        <v>1893.6658461538461</v>
      </c>
    </row>
    <row r="199" spans="1:11" x14ac:dyDescent="0.25">
      <c r="A199" s="12">
        <v>5903000</v>
      </c>
      <c r="B199" s="12" t="s">
        <v>205</v>
      </c>
      <c r="C199" s="13">
        <v>146965.42000000001</v>
      </c>
      <c r="D199" s="26">
        <v>6151.45</v>
      </c>
      <c r="E199" s="17">
        <f t="shared" si="8"/>
        <v>153116.87000000002</v>
      </c>
      <c r="F199" s="15">
        <v>108</v>
      </c>
      <c r="G199" s="17">
        <f t="shared" si="9"/>
        <v>1417.7487962962966</v>
      </c>
      <c r="H199" s="27">
        <v>0</v>
      </c>
      <c r="I199" s="17">
        <f t="shared" si="10"/>
        <v>0</v>
      </c>
      <c r="J199" s="13"/>
      <c r="K199" s="13">
        <f t="shared" si="11"/>
        <v>0</v>
      </c>
    </row>
    <row r="200" spans="1:11" x14ac:dyDescent="0.25">
      <c r="A200" s="12">
        <v>6001000</v>
      </c>
      <c r="B200" s="12" t="s">
        <v>206</v>
      </c>
      <c r="C200" s="13">
        <v>5919217</v>
      </c>
      <c r="D200" s="26">
        <v>285866.81</v>
      </c>
      <c r="E200" s="17">
        <f t="shared" si="8"/>
        <v>6205083.8099999996</v>
      </c>
      <c r="F200" s="15">
        <v>2869</v>
      </c>
      <c r="G200" s="17">
        <f t="shared" si="9"/>
        <v>2162.8036981526661</v>
      </c>
      <c r="H200" s="27">
        <v>52</v>
      </c>
      <c r="I200" s="17">
        <f t="shared" si="10"/>
        <v>112465.79230393864</v>
      </c>
      <c r="J200" s="13"/>
      <c r="K200" s="13">
        <f t="shared" si="11"/>
        <v>112465.79230393864</v>
      </c>
    </row>
    <row r="201" spans="1:11" x14ac:dyDescent="0.25">
      <c r="A201" s="12">
        <v>6002000</v>
      </c>
      <c r="B201" s="12" t="s">
        <v>207</v>
      </c>
      <c r="C201" s="13">
        <v>1953891.07</v>
      </c>
      <c r="D201" s="26">
        <v>84535.41</v>
      </c>
      <c r="E201" s="17">
        <f t="shared" si="8"/>
        <v>2038426.48</v>
      </c>
      <c r="F201" s="15">
        <v>905</v>
      </c>
      <c r="G201" s="17">
        <f t="shared" si="9"/>
        <v>2252.4049502762432</v>
      </c>
      <c r="H201" s="27">
        <v>18</v>
      </c>
      <c r="I201" s="17">
        <f t="shared" si="10"/>
        <v>40543.289104972377</v>
      </c>
      <c r="J201" s="13"/>
      <c r="K201" s="13">
        <f t="shared" si="11"/>
        <v>40543.289104972377</v>
      </c>
    </row>
    <row r="202" spans="1:11" x14ac:dyDescent="0.25">
      <c r="A202" s="12">
        <v>6003000</v>
      </c>
      <c r="B202" s="12" t="s">
        <v>208</v>
      </c>
      <c r="C202" s="13">
        <v>2817409.86</v>
      </c>
      <c r="D202" s="26">
        <v>115745.77</v>
      </c>
      <c r="E202" s="17">
        <f t="shared" si="8"/>
        <v>2933155.63</v>
      </c>
      <c r="F202" s="15">
        <v>2307</v>
      </c>
      <c r="G202" s="17">
        <f t="shared" si="9"/>
        <v>1271.4155309926311</v>
      </c>
      <c r="H202" s="28">
        <v>29</v>
      </c>
      <c r="I202" s="17">
        <f t="shared" si="10"/>
        <v>36871.050398786305</v>
      </c>
      <c r="J202" s="13"/>
      <c r="K202" s="13">
        <f t="shared" si="11"/>
        <v>36871.050398786305</v>
      </c>
    </row>
    <row r="203" spans="1:11" x14ac:dyDescent="0.25">
      <c r="A203" s="12">
        <v>6004000</v>
      </c>
      <c r="B203" s="12" t="s">
        <v>209</v>
      </c>
      <c r="C203" s="13">
        <v>954429.9</v>
      </c>
      <c r="D203" s="26">
        <v>37900.44</v>
      </c>
      <c r="E203" s="17">
        <f t="shared" si="8"/>
        <v>992330.34000000008</v>
      </c>
      <c r="F203" s="16">
        <v>0</v>
      </c>
      <c r="G203" s="17">
        <v>0</v>
      </c>
      <c r="H203" s="28">
        <v>6</v>
      </c>
      <c r="I203" s="17">
        <f t="shared" si="10"/>
        <v>0</v>
      </c>
      <c r="J203" s="13"/>
      <c r="K203" s="13">
        <f t="shared" si="11"/>
        <v>0</v>
      </c>
    </row>
    <row r="204" spans="1:11" x14ac:dyDescent="0.25">
      <c r="A204" s="12">
        <v>6040700</v>
      </c>
      <c r="B204" s="12" t="s">
        <v>210</v>
      </c>
      <c r="C204" s="13">
        <v>122858.03000000001</v>
      </c>
      <c r="D204" s="26">
        <v>7114.7</v>
      </c>
      <c r="E204" s="17">
        <f t="shared" si="8"/>
        <v>129972.73000000001</v>
      </c>
      <c r="F204" s="15">
        <v>70</v>
      </c>
      <c r="G204" s="17">
        <f t="shared" si="9"/>
        <v>1856.7532857142858</v>
      </c>
      <c r="H204" s="28">
        <v>0</v>
      </c>
      <c r="I204" s="17">
        <f t="shared" si="10"/>
        <v>0</v>
      </c>
      <c r="J204" s="13"/>
      <c r="K204" s="13">
        <f t="shared" si="11"/>
        <v>0</v>
      </c>
    </row>
    <row r="205" spans="1:11" x14ac:dyDescent="0.25">
      <c r="A205" s="12">
        <v>6041700</v>
      </c>
      <c r="B205" s="12" t="s">
        <v>211</v>
      </c>
      <c r="C205" s="13">
        <v>271108.12</v>
      </c>
      <c r="D205" s="26">
        <v>13536.26</v>
      </c>
      <c r="E205" s="17">
        <f t="shared" ref="E205:E268" si="12">C205+D205</f>
        <v>284644.38</v>
      </c>
      <c r="F205" s="15">
        <v>100</v>
      </c>
      <c r="G205" s="17">
        <f t="shared" ref="G205:G268" si="13">E205/F205</f>
        <v>2846.4438</v>
      </c>
      <c r="H205" s="28">
        <v>0</v>
      </c>
      <c r="I205" s="17">
        <f t="shared" ref="I205:I268" si="14">G205*H205</f>
        <v>0</v>
      </c>
      <c r="J205" s="13"/>
      <c r="K205" s="13">
        <f t="shared" si="11"/>
        <v>0</v>
      </c>
    </row>
    <row r="206" spans="1:11" x14ac:dyDescent="0.25">
      <c r="A206" s="12">
        <v>6043700</v>
      </c>
      <c r="B206" s="12" t="s">
        <v>212</v>
      </c>
      <c r="C206" s="13">
        <v>409127.56</v>
      </c>
      <c r="D206" s="26">
        <v>17519.11</v>
      </c>
      <c r="E206" s="17">
        <f t="shared" si="12"/>
        <v>426646.67</v>
      </c>
      <c r="F206" s="15">
        <v>262</v>
      </c>
      <c r="G206" s="17">
        <f t="shared" si="13"/>
        <v>1628.4224045801527</v>
      </c>
      <c r="H206" s="28">
        <v>0</v>
      </c>
      <c r="I206" s="17">
        <f t="shared" si="14"/>
        <v>0</v>
      </c>
      <c r="J206" s="13"/>
      <c r="K206" s="13">
        <f t="shared" ref="K206:K269" si="15">I206-J206</f>
        <v>0</v>
      </c>
    </row>
    <row r="207" spans="1:11" x14ac:dyDescent="0.25">
      <c r="A207" s="12">
        <v>6044700</v>
      </c>
      <c r="B207" s="12" t="s">
        <v>213</v>
      </c>
      <c r="C207" s="13">
        <v>30081.370000000003</v>
      </c>
      <c r="D207" s="26">
        <v>1736.15</v>
      </c>
      <c r="E207" s="17">
        <f t="shared" si="12"/>
        <v>31817.520000000004</v>
      </c>
      <c r="F207" s="15">
        <v>6</v>
      </c>
      <c r="G207" s="17">
        <f t="shared" si="13"/>
        <v>5302.920000000001</v>
      </c>
      <c r="H207" s="28">
        <v>0</v>
      </c>
      <c r="I207" s="17">
        <f t="shared" si="14"/>
        <v>0</v>
      </c>
      <c r="J207" s="13"/>
      <c r="K207" s="13">
        <f t="shared" si="15"/>
        <v>0</v>
      </c>
    </row>
    <row r="208" spans="1:11" x14ac:dyDescent="0.25">
      <c r="A208" s="12">
        <v>6047700</v>
      </c>
      <c r="B208" s="12" t="s">
        <v>214</v>
      </c>
      <c r="C208" s="13">
        <v>238477.71</v>
      </c>
      <c r="D208" s="26">
        <v>12603.34</v>
      </c>
      <c r="E208" s="17">
        <f t="shared" si="12"/>
        <v>251081.05</v>
      </c>
      <c r="F208" s="15">
        <v>113</v>
      </c>
      <c r="G208" s="17">
        <f t="shared" si="13"/>
        <v>2221.9561946902654</v>
      </c>
      <c r="H208" s="28">
        <v>0</v>
      </c>
      <c r="I208" s="17">
        <f t="shared" si="14"/>
        <v>0</v>
      </c>
      <c r="J208" s="13"/>
      <c r="K208" s="13">
        <f t="shared" si="15"/>
        <v>0</v>
      </c>
    </row>
    <row r="209" spans="1:11" x14ac:dyDescent="0.25">
      <c r="A209" s="12">
        <v>6049700</v>
      </c>
      <c r="B209" s="12" t="s">
        <v>215</v>
      </c>
      <c r="C209" s="13">
        <v>80614.75</v>
      </c>
      <c r="D209" s="26">
        <v>4090.23</v>
      </c>
      <c r="E209" s="17">
        <f t="shared" si="12"/>
        <v>84704.98</v>
      </c>
      <c r="F209" s="15">
        <v>39</v>
      </c>
      <c r="G209" s="17">
        <f t="shared" si="13"/>
        <v>2171.9225641025641</v>
      </c>
      <c r="H209" s="28">
        <v>0</v>
      </c>
      <c r="I209" s="17">
        <f t="shared" si="14"/>
        <v>0</v>
      </c>
      <c r="J209" s="13"/>
      <c r="K209" s="13">
        <f t="shared" si="15"/>
        <v>0</v>
      </c>
    </row>
    <row r="210" spans="1:11" x14ac:dyDescent="0.25">
      <c r="A210" s="12">
        <v>6050700</v>
      </c>
      <c r="B210" s="12" t="s">
        <v>216</v>
      </c>
      <c r="C210" s="13">
        <v>211639.84000000003</v>
      </c>
      <c r="D210" s="26">
        <v>9306.42</v>
      </c>
      <c r="E210" s="17">
        <f t="shared" si="12"/>
        <v>220946.26000000004</v>
      </c>
      <c r="F210" s="15">
        <v>84</v>
      </c>
      <c r="G210" s="17">
        <f t="shared" si="13"/>
        <v>2630.3126190476196</v>
      </c>
      <c r="H210" s="28">
        <v>0</v>
      </c>
      <c r="I210" s="17">
        <f t="shared" si="14"/>
        <v>0</v>
      </c>
      <c r="J210" s="13"/>
      <c r="K210" s="13">
        <f t="shared" si="15"/>
        <v>0</v>
      </c>
    </row>
    <row r="211" spans="1:11" x14ac:dyDescent="0.25">
      <c r="A211" s="12">
        <v>6052700</v>
      </c>
      <c r="B211" s="12" t="s">
        <v>217</v>
      </c>
      <c r="C211" s="13">
        <v>27863.89</v>
      </c>
      <c r="D211" s="26">
        <v>1621.5</v>
      </c>
      <c r="E211" s="17">
        <f t="shared" si="12"/>
        <v>29485.39</v>
      </c>
      <c r="F211" s="15">
        <v>3</v>
      </c>
      <c r="G211" s="17">
        <f t="shared" si="13"/>
        <v>9828.4633333333331</v>
      </c>
      <c r="H211" s="28">
        <v>0</v>
      </c>
      <c r="I211" s="17">
        <f t="shared" si="14"/>
        <v>0</v>
      </c>
      <c r="J211" s="13"/>
      <c r="K211" s="13">
        <f t="shared" si="15"/>
        <v>0</v>
      </c>
    </row>
    <row r="212" spans="1:11" x14ac:dyDescent="0.25">
      <c r="A212" s="12">
        <v>6053700</v>
      </c>
      <c r="B212" s="12" t="s">
        <v>218</v>
      </c>
      <c r="C212" s="13">
        <v>20139.580000000002</v>
      </c>
      <c r="D212" s="26">
        <v>1082.82</v>
      </c>
      <c r="E212" s="17">
        <f t="shared" si="12"/>
        <v>21222.400000000001</v>
      </c>
      <c r="F212" s="15">
        <v>19</v>
      </c>
      <c r="G212" s="17">
        <f t="shared" si="13"/>
        <v>1116.9684210526316</v>
      </c>
      <c r="H212" s="28">
        <v>0</v>
      </c>
      <c r="I212" s="17">
        <f t="shared" si="14"/>
        <v>0</v>
      </c>
      <c r="J212" s="13"/>
      <c r="K212" s="13">
        <f t="shared" si="15"/>
        <v>0</v>
      </c>
    </row>
    <row r="213" spans="1:11" x14ac:dyDescent="0.25">
      <c r="A213" s="12">
        <v>6054700</v>
      </c>
      <c r="B213" s="12" t="s">
        <v>219</v>
      </c>
      <c r="C213" s="13">
        <v>42775.360000000001</v>
      </c>
      <c r="D213" s="26">
        <v>1561.75</v>
      </c>
      <c r="E213" s="17">
        <f t="shared" si="12"/>
        <v>44337.11</v>
      </c>
      <c r="F213" s="15">
        <v>27</v>
      </c>
      <c r="G213" s="17">
        <f t="shared" si="13"/>
        <v>1642.1151851851853</v>
      </c>
      <c r="H213" s="28">
        <v>0</v>
      </c>
      <c r="I213" s="17">
        <f t="shared" si="14"/>
        <v>0</v>
      </c>
      <c r="J213" s="13"/>
      <c r="K213" s="13">
        <f t="shared" si="15"/>
        <v>0</v>
      </c>
    </row>
    <row r="214" spans="1:11" x14ac:dyDescent="0.25">
      <c r="A214" s="12">
        <v>6055700</v>
      </c>
      <c r="B214" s="12" t="s">
        <v>220</v>
      </c>
      <c r="C214" s="13">
        <v>53164.43</v>
      </c>
      <c r="D214" s="26">
        <v>2703.69</v>
      </c>
      <c r="E214" s="17">
        <f t="shared" si="12"/>
        <v>55868.12</v>
      </c>
      <c r="F214" s="15">
        <v>18</v>
      </c>
      <c r="G214" s="17">
        <f t="shared" si="13"/>
        <v>3103.7844444444445</v>
      </c>
      <c r="H214" s="28">
        <v>0</v>
      </c>
      <c r="I214" s="17">
        <f t="shared" si="14"/>
        <v>0</v>
      </c>
      <c r="J214" s="13"/>
      <c r="K214" s="13">
        <f t="shared" si="15"/>
        <v>0</v>
      </c>
    </row>
    <row r="215" spans="1:11" x14ac:dyDescent="0.25">
      <c r="A215" s="12">
        <v>6056700</v>
      </c>
      <c r="B215" s="12" t="s">
        <v>221</v>
      </c>
      <c r="C215" s="13">
        <v>55526.33</v>
      </c>
      <c r="D215" s="26">
        <v>2703.09</v>
      </c>
      <c r="E215" s="17">
        <f t="shared" si="12"/>
        <v>58229.42</v>
      </c>
      <c r="F215" s="15">
        <v>9</v>
      </c>
      <c r="G215" s="17">
        <f t="shared" si="13"/>
        <v>6469.9355555555558</v>
      </c>
      <c r="H215" s="28">
        <v>0</v>
      </c>
      <c r="I215" s="17">
        <f t="shared" si="14"/>
        <v>0</v>
      </c>
      <c r="J215" s="13"/>
      <c r="K215" s="13">
        <f t="shared" si="15"/>
        <v>0</v>
      </c>
    </row>
    <row r="216" spans="1:11" x14ac:dyDescent="0.25">
      <c r="A216" s="12">
        <v>6057700</v>
      </c>
      <c r="B216" s="12" t="s">
        <v>222</v>
      </c>
      <c r="C216" s="13">
        <v>29327.96</v>
      </c>
      <c r="D216" s="26">
        <v>1313.81</v>
      </c>
      <c r="E216" s="17">
        <f t="shared" si="12"/>
        <v>30641.77</v>
      </c>
      <c r="F216" s="15">
        <v>11</v>
      </c>
      <c r="G216" s="17">
        <f t="shared" si="13"/>
        <v>2785.6154545454547</v>
      </c>
      <c r="H216" s="28">
        <v>0</v>
      </c>
      <c r="I216" s="17">
        <f t="shared" si="14"/>
        <v>0</v>
      </c>
      <c r="J216" s="13"/>
      <c r="K216" s="13">
        <f t="shared" si="15"/>
        <v>0</v>
      </c>
    </row>
    <row r="217" spans="1:11" x14ac:dyDescent="0.25">
      <c r="A217" s="12">
        <v>6091000</v>
      </c>
      <c r="B217" s="12" t="s">
        <v>223</v>
      </c>
      <c r="C217" s="13">
        <v>67306.439999999988</v>
      </c>
      <c r="D217" s="26">
        <v>694.13</v>
      </c>
      <c r="E217" s="17">
        <f t="shared" si="12"/>
        <v>68000.569999999992</v>
      </c>
      <c r="F217" s="15">
        <v>79</v>
      </c>
      <c r="G217" s="17">
        <f t="shared" si="13"/>
        <v>860.76670886075942</v>
      </c>
      <c r="H217" s="28">
        <v>0</v>
      </c>
      <c r="I217" s="17">
        <f t="shared" si="14"/>
        <v>0</v>
      </c>
      <c r="J217" s="13"/>
      <c r="K217" s="13">
        <f t="shared" si="15"/>
        <v>0</v>
      </c>
    </row>
    <row r="218" spans="1:11" x14ac:dyDescent="0.25">
      <c r="A218" s="12">
        <v>6092000</v>
      </c>
      <c r="B218" s="12" t="s">
        <v>224</v>
      </c>
      <c r="C218" s="13">
        <v>121495.05</v>
      </c>
      <c r="D218" s="26">
        <v>1079.69</v>
      </c>
      <c r="E218" s="17">
        <f t="shared" si="12"/>
        <v>122574.74</v>
      </c>
      <c r="F218" s="15">
        <v>105</v>
      </c>
      <c r="G218" s="17">
        <f t="shared" si="13"/>
        <v>1167.3784761904762</v>
      </c>
      <c r="H218" s="28">
        <v>0</v>
      </c>
      <c r="I218" s="17">
        <f t="shared" si="14"/>
        <v>0</v>
      </c>
      <c r="J218" s="13"/>
      <c r="K218" s="13">
        <f t="shared" si="15"/>
        <v>0</v>
      </c>
    </row>
    <row r="219" spans="1:11" x14ac:dyDescent="0.25">
      <c r="A219" s="12">
        <v>6094000</v>
      </c>
      <c r="B219" s="12" t="s">
        <v>225</v>
      </c>
      <c r="C219" s="13">
        <v>74272.86</v>
      </c>
      <c r="D219" s="26">
        <v>3127.85</v>
      </c>
      <c r="E219" s="17">
        <f t="shared" si="12"/>
        <v>77400.710000000006</v>
      </c>
      <c r="F219" s="15">
        <v>72</v>
      </c>
      <c r="G219" s="17">
        <f t="shared" si="13"/>
        <v>1075.0098611111111</v>
      </c>
      <c r="H219" s="28">
        <v>0</v>
      </c>
      <c r="I219" s="17">
        <f t="shared" si="14"/>
        <v>0</v>
      </c>
      <c r="J219" s="13"/>
      <c r="K219" s="13">
        <f t="shared" si="15"/>
        <v>0</v>
      </c>
    </row>
    <row r="220" spans="1:11" x14ac:dyDescent="0.25">
      <c r="A220" s="12">
        <v>6095000</v>
      </c>
      <c r="B220" s="12" t="s">
        <v>226</v>
      </c>
      <c r="C220" s="13">
        <v>831842.25999999989</v>
      </c>
      <c r="D220" s="26">
        <v>387.91</v>
      </c>
      <c r="E220" s="17">
        <f t="shared" si="12"/>
        <v>832230.16999999993</v>
      </c>
      <c r="F220" s="16">
        <v>38</v>
      </c>
      <c r="G220" s="17">
        <f t="shared" si="13"/>
        <v>21900.79394736842</v>
      </c>
      <c r="H220" s="28">
        <v>0</v>
      </c>
      <c r="I220" s="17">
        <f t="shared" si="14"/>
        <v>0</v>
      </c>
      <c r="J220" s="13"/>
      <c r="K220" s="13">
        <f t="shared" si="15"/>
        <v>0</v>
      </c>
    </row>
    <row r="221" spans="1:11" x14ac:dyDescent="0.25">
      <c r="A221" s="12">
        <v>6102000</v>
      </c>
      <c r="B221" s="12" t="s">
        <v>227</v>
      </c>
      <c r="C221" s="13">
        <v>111051.66</v>
      </c>
      <c r="D221" s="26">
        <v>4251.99</v>
      </c>
      <c r="E221" s="17">
        <f t="shared" si="12"/>
        <v>115303.65000000001</v>
      </c>
      <c r="F221" s="15">
        <v>77</v>
      </c>
      <c r="G221" s="17">
        <f t="shared" si="13"/>
        <v>1497.45</v>
      </c>
      <c r="H221" s="27">
        <v>1</v>
      </c>
      <c r="I221" s="17">
        <f t="shared" si="14"/>
        <v>1497.45</v>
      </c>
      <c r="J221" s="13"/>
      <c r="K221" s="13">
        <f t="shared" si="15"/>
        <v>1497.45</v>
      </c>
    </row>
    <row r="222" spans="1:11" x14ac:dyDescent="0.25">
      <c r="A222" s="12">
        <v>6103000</v>
      </c>
      <c r="B222" s="12" t="s">
        <v>228</v>
      </c>
      <c r="C222" s="13">
        <v>438624.01999999996</v>
      </c>
      <c r="D222" s="26">
        <v>18644.21</v>
      </c>
      <c r="E222" s="17">
        <f t="shared" si="12"/>
        <v>457268.23</v>
      </c>
      <c r="F222" s="15">
        <v>266</v>
      </c>
      <c r="G222" s="17">
        <f t="shared" si="13"/>
        <v>1719.0534962406014</v>
      </c>
      <c r="H222" s="27">
        <v>10</v>
      </c>
      <c r="I222" s="17">
        <f t="shared" si="14"/>
        <v>17190.534962406015</v>
      </c>
      <c r="J222" s="13"/>
      <c r="K222" s="13">
        <f t="shared" si="15"/>
        <v>17190.534962406015</v>
      </c>
    </row>
    <row r="223" spans="1:11" x14ac:dyDescent="0.25">
      <c r="A223" s="12">
        <v>6201000</v>
      </c>
      <c r="B223" s="12" t="s">
        <v>229</v>
      </c>
      <c r="C223" s="13">
        <v>692680.98</v>
      </c>
      <c r="D223" s="26">
        <v>25701.26</v>
      </c>
      <c r="E223" s="17">
        <f t="shared" si="12"/>
        <v>718382.24</v>
      </c>
      <c r="F223" s="15">
        <v>355</v>
      </c>
      <c r="G223" s="17">
        <f t="shared" si="13"/>
        <v>2023.6119436619717</v>
      </c>
      <c r="H223" s="27">
        <v>1</v>
      </c>
      <c r="I223" s="17">
        <f t="shared" si="14"/>
        <v>2023.6119436619717</v>
      </c>
      <c r="J223" s="13"/>
      <c r="K223" s="13">
        <f t="shared" si="15"/>
        <v>2023.6119436619717</v>
      </c>
    </row>
    <row r="224" spans="1:11" x14ac:dyDescent="0.25">
      <c r="A224" s="12">
        <v>6205000</v>
      </c>
      <c r="B224" s="12" t="s">
        <v>230</v>
      </c>
      <c r="C224" s="13">
        <v>164892.07</v>
      </c>
      <c r="D224" s="26">
        <v>7587.68</v>
      </c>
      <c r="E224" s="17">
        <f t="shared" si="12"/>
        <v>172479.75</v>
      </c>
      <c r="F224" s="15">
        <v>88</v>
      </c>
      <c r="G224" s="17">
        <f t="shared" si="13"/>
        <v>1959.997159090909</v>
      </c>
      <c r="H224" s="27">
        <v>0</v>
      </c>
      <c r="I224" s="17">
        <f t="shared" si="14"/>
        <v>0</v>
      </c>
      <c r="J224" s="13"/>
      <c r="K224" s="13">
        <f t="shared" si="15"/>
        <v>0</v>
      </c>
    </row>
    <row r="225" spans="1:11" x14ac:dyDescent="0.25">
      <c r="A225" s="12">
        <v>6301000</v>
      </c>
      <c r="B225" s="12" t="s">
        <v>231</v>
      </c>
      <c r="C225" s="13">
        <v>299288.91000000003</v>
      </c>
      <c r="D225" s="26">
        <v>14585.32</v>
      </c>
      <c r="E225" s="17">
        <f t="shared" si="12"/>
        <v>313874.23000000004</v>
      </c>
      <c r="F225" s="15">
        <v>131</v>
      </c>
      <c r="G225" s="17">
        <f t="shared" si="13"/>
        <v>2395.9864885496186</v>
      </c>
      <c r="H225" s="27">
        <v>0</v>
      </c>
      <c r="I225" s="17">
        <f t="shared" si="14"/>
        <v>0</v>
      </c>
      <c r="J225" s="13"/>
      <c r="K225" s="13">
        <f t="shared" si="15"/>
        <v>0</v>
      </c>
    </row>
    <row r="226" spans="1:11" x14ac:dyDescent="0.25">
      <c r="A226" s="12">
        <v>6302000</v>
      </c>
      <c r="B226" s="12" t="s">
        <v>232</v>
      </c>
      <c r="C226" s="13">
        <v>945841.75</v>
      </c>
      <c r="D226" s="26">
        <v>44976.86</v>
      </c>
      <c r="E226" s="17">
        <f t="shared" si="12"/>
        <v>990818.61</v>
      </c>
      <c r="F226" s="15">
        <v>517</v>
      </c>
      <c r="G226" s="17">
        <f t="shared" si="13"/>
        <v>1916.4770019342359</v>
      </c>
      <c r="H226" s="27">
        <v>1</v>
      </c>
      <c r="I226" s="17">
        <f t="shared" si="14"/>
        <v>1916.4770019342359</v>
      </c>
      <c r="J226" s="13"/>
      <c r="K226" s="13">
        <f t="shared" si="15"/>
        <v>1916.4770019342359</v>
      </c>
    </row>
    <row r="227" spans="1:11" x14ac:dyDescent="0.25">
      <c r="A227" s="12">
        <v>6303000</v>
      </c>
      <c r="B227" s="12" t="s">
        <v>233</v>
      </c>
      <c r="C227" s="13">
        <v>1702167.06</v>
      </c>
      <c r="D227" s="26">
        <v>79412.83</v>
      </c>
      <c r="E227" s="17">
        <f t="shared" si="12"/>
        <v>1781579.8900000001</v>
      </c>
      <c r="F227" s="15">
        <v>961</v>
      </c>
      <c r="G227" s="17">
        <f t="shared" si="13"/>
        <v>1853.8812591050989</v>
      </c>
      <c r="H227" s="27">
        <v>11</v>
      </c>
      <c r="I227" s="17">
        <f t="shared" si="14"/>
        <v>20392.693850156087</v>
      </c>
      <c r="J227" s="13"/>
      <c r="K227" s="13">
        <f t="shared" si="15"/>
        <v>20392.693850156087</v>
      </c>
    </row>
    <row r="228" spans="1:11" x14ac:dyDescent="0.25">
      <c r="A228" s="12">
        <v>6304000</v>
      </c>
      <c r="B228" s="12" t="s">
        <v>234</v>
      </c>
      <c r="C228" s="13">
        <v>216745.18999999997</v>
      </c>
      <c r="D228" s="26">
        <v>10322.379999999999</v>
      </c>
      <c r="E228" s="17">
        <f t="shared" si="12"/>
        <v>227067.56999999998</v>
      </c>
      <c r="F228" s="15">
        <v>126</v>
      </c>
      <c r="G228" s="17">
        <f t="shared" si="13"/>
        <v>1802.1235714285713</v>
      </c>
      <c r="H228" s="27">
        <v>0</v>
      </c>
      <c r="I228" s="17">
        <f t="shared" si="14"/>
        <v>0</v>
      </c>
      <c r="J228" s="13"/>
      <c r="K228" s="13">
        <f t="shared" si="15"/>
        <v>0</v>
      </c>
    </row>
    <row r="229" spans="1:11" x14ac:dyDescent="0.25">
      <c r="A229" s="12">
        <v>6401000</v>
      </c>
      <c r="B229" s="12" t="s">
        <v>235</v>
      </c>
      <c r="C229" s="13">
        <v>318941.28000000003</v>
      </c>
      <c r="D229" s="26">
        <v>13965.22</v>
      </c>
      <c r="E229" s="17">
        <f t="shared" si="12"/>
        <v>332906.5</v>
      </c>
      <c r="F229" s="15">
        <v>225</v>
      </c>
      <c r="G229" s="17">
        <f t="shared" si="13"/>
        <v>1479.5844444444444</v>
      </c>
      <c r="H229" s="27">
        <v>0</v>
      </c>
      <c r="I229" s="17">
        <f t="shared" si="14"/>
        <v>0</v>
      </c>
      <c r="J229" s="13"/>
      <c r="K229" s="13">
        <f t="shared" si="15"/>
        <v>0</v>
      </c>
    </row>
    <row r="230" spans="1:11" x14ac:dyDescent="0.25">
      <c r="A230" s="12">
        <v>6502000</v>
      </c>
      <c r="B230" s="12" t="s">
        <v>236</v>
      </c>
      <c r="C230" s="13">
        <v>211487.71</v>
      </c>
      <c r="D230" s="26">
        <v>7889.15</v>
      </c>
      <c r="E230" s="17">
        <f t="shared" si="12"/>
        <v>219376.86</v>
      </c>
      <c r="F230" s="15">
        <v>91</v>
      </c>
      <c r="G230" s="17">
        <f t="shared" si="13"/>
        <v>2410.734725274725</v>
      </c>
      <c r="H230" s="27">
        <v>0</v>
      </c>
      <c r="I230" s="17">
        <f t="shared" si="14"/>
        <v>0</v>
      </c>
      <c r="J230" s="13"/>
      <c r="K230" s="13">
        <f t="shared" si="15"/>
        <v>0</v>
      </c>
    </row>
    <row r="231" spans="1:11" x14ac:dyDescent="0.25">
      <c r="A231" s="12">
        <v>6505000</v>
      </c>
      <c r="B231" s="12" t="s">
        <v>237</v>
      </c>
      <c r="C231" s="13">
        <v>175115.31</v>
      </c>
      <c r="D231" s="26">
        <v>6479.7</v>
      </c>
      <c r="E231" s="17">
        <f t="shared" si="12"/>
        <v>181595.01</v>
      </c>
      <c r="F231" s="15">
        <v>92</v>
      </c>
      <c r="G231" s="17">
        <f t="shared" si="13"/>
        <v>1973.8588043478262</v>
      </c>
      <c r="H231" s="27">
        <v>0</v>
      </c>
      <c r="I231" s="17">
        <f t="shared" si="14"/>
        <v>0</v>
      </c>
      <c r="J231" s="13"/>
      <c r="K231" s="13">
        <f t="shared" si="15"/>
        <v>0</v>
      </c>
    </row>
    <row r="232" spans="1:11" x14ac:dyDescent="0.25">
      <c r="A232" s="12">
        <v>6601000</v>
      </c>
      <c r="B232" s="12" t="s">
        <v>238</v>
      </c>
      <c r="C232" s="13">
        <v>3337954.93</v>
      </c>
      <c r="D232" s="26">
        <v>149866.6</v>
      </c>
      <c r="E232" s="17">
        <f t="shared" si="12"/>
        <v>3487821.5300000003</v>
      </c>
      <c r="F232" s="15">
        <v>2007</v>
      </c>
      <c r="G232" s="17">
        <f t="shared" si="13"/>
        <v>1737.8283657199802</v>
      </c>
      <c r="H232" s="27">
        <v>36</v>
      </c>
      <c r="I232" s="17">
        <f t="shared" si="14"/>
        <v>62561.821165919289</v>
      </c>
      <c r="J232" s="13"/>
      <c r="K232" s="13">
        <f t="shared" si="15"/>
        <v>62561.821165919289</v>
      </c>
    </row>
    <row r="233" spans="1:11" x14ac:dyDescent="0.25">
      <c r="A233" s="12">
        <v>6602000</v>
      </c>
      <c r="B233" s="12" t="s">
        <v>239</v>
      </c>
      <c r="C233" s="13">
        <v>650850.47</v>
      </c>
      <c r="D233" s="26">
        <v>31511.16</v>
      </c>
      <c r="E233" s="17">
        <f t="shared" si="12"/>
        <v>682361.63</v>
      </c>
      <c r="F233" s="15">
        <v>482</v>
      </c>
      <c r="G233" s="17">
        <f t="shared" si="13"/>
        <v>1415.6880290456431</v>
      </c>
      <c r="H233" s="27">
        <v>2</v>
      </c>
      <c r="I233" s="17">
        <f t="shared" si="14"/>
        <v>2831.3760580912863</v>
      </c>
      <c r="J233" s="13"/>
      <c r="K233" s="13">
        <f t="shared" si="15"/>
        <v>2831.3760580912863</v>
      </c>
    </row>
    <row r="234" spans="1:11" x14ac:dyDescent="0.25">
      <c r="A234" s="12">
        <v>6603000</v>
      </c>
      <c r="B234" s="12" t="s">
        <v>240</v>
      </c>
      <c r="C234" s="13">
        <v>210821.48</v>
      </c>
      <c r="D234" s="26">
        <v>8098.78</v>
      </c>
      <c r="E234" s="17">
        <f t="shared" si="12"/>
        <v>218920.26</v>
      </c>
      <c r="F234" s="15">
        <v>128</v>
      </c>
      <c r="G234" s="17">
        <f t="shared" si="13"/>
        <v>1710.3145312500001</v>
      </c>
      <c r="H234" s="27">
        <v>1</v>
      </c>
      <c r="I234" s="17">
        <f t="shared" si="14"/>
        <v>1710.3145312500001</v>
      </c>
      <c r="J234" s="13"/>
      <c r="K234" s="13">
        <f t="shared" si="15"/>
        <v>1710.3145312500001</v>
      </c>
    </row>
    <row r="235" spans="1:11" x14ac:dyDescent="0.25">
      <c r="A235" s="12">
        <v>6605000</v>
      </c>
      <c r="B235" s="12" t="s">
        <v>241</v>
      </c>
      <c r="C235" s="13">
        <v>171991.84999999998</v>
      </c>
      <c r="D235" s="26">
        <v>7640.16</v>
      </c>
      <c r="E235" s="17">
        <f t="shared" si="12"/>
        <v>179632.00999999998</v>
      </c>
      <c r="F235" s="15">
        <v>99</v>
      </c>
      <c r="G235" s="17">
        <f t="shared" si="13"/>
        <v>1814.4647474747474</v>
      </c>
      <c r="H235" s="27">
        <v>1</v>
      </c>
      <c r="I235" s="17">
        <f t="shared" si="14"/>
        <v>1814.4647474747474</v>
      </c>
      <c r="J235" s="13"/>
      <c r="K235" s="13">
        <f t="shared" si="15"/>
        <v>1814.4647474747474</v>
      </c>
    </row>
    <row r="236" spans="1:11" x14ac:dyDescent="0.25">
      <c r="A236" s="12">
        <v>6606000</v>
      </c>
      <c r="B236" s="12" t="s">
        <v>242</v>
      </c>
      <c r="C236" s="13">
        <v>178810.6</v>
      </c>
      <c r="D236" s="26">
        <v>7905.63</v>
      </c>
      <c r="E236" s="17">
        <f t="shared" si="12"/>
        <v>186716.23</v>
      </c>
      <c r="F236" s="15">
        <v>120</v>
      </c>
      <c r="G236" s="17">
        <f t="shared" si="13"/>
        <v>1555.9685833333335</v>
      </c>
      <c r="H236" s="27">
        <v>1</v>
      </c>
      <c r="I236" s="17">
        <f t="shared" si="14"/>
        <v>1555.9685833333335</v>
      </c>
      <c r="J236" s="13"/>
      <c r="K236" s="13">
        <f t="shared" si="15"/>
        <v>1555.9685833333335</v>
      </c>
    </row>
    <row r="237" spans="1:11" x14ac:dyDescent="0.25">
      <c r="A237" s="12">
        <v>6640700</v>
      </c>
      <c r="B237" s="12" t="s">
        <v>243</v>
      </c>
      <c r="C237" s="13">
        <v>10827.54</v>
      </c>
      <c r="D237" s="26">
        <v>564.57000000000005</v>
      </c>
      <c r="E237" s="17">
        <f t="shared" si="12"/>
        <v>11392.11</v>
      </c>
      <c r="F237" s="16">
        <v>0</v>
      </c>
      <c r="G237" s="17">
        <v>0</v>
      </c>
      <c r="H237" s="27">
        <v>0</v>
      </c>
      <c r="I237" s="17">
        <f t="shared" si="14"/>
        <v>0</v>
      </c>
      <c r="J237" s="13"/>
      <c r="K237" s="13">
        <f t="shared" si="15"/>
        <v>0</v>
      </c>
    </row>
    <row r="238" spans="1:11" x14ac:dyDescent="0.25">
      <c r="A238" s="12">
        <v>6701000</v>
      </c>
      <c r="B238" s="12" t="s">
        <v>244</v>
      </c>
      <c r="C238" s="13">
        <v>490146.32</v>
      </c>
      <c r="D238" s="26">
        <v>23449.21</v>
      </c>
      <c r="E238" s="17">
        <f t="shared" si="12"/>
        <v>513595.53</v>
      </c>
      <c r="F238" s="15">
        <v>175</v>
      </c>
      <c r="G238" s="17">
        <f t="shared" si="13"/>
        <v>2934.8316</v>
      </c>
      <c r="H238" s="27">
        <v>1</v>
      </c>
      <c r="I238" s="17">
        <f t="shared" si="14"/>
        <v>2934.8316</v>
      </c>
      <c r="J238" s="13"/>
      <c r="K238" s="13">
        <f t="shared" si="15"/>
        <v>2934.8316</v>
      </c>
    </row>
    <row r="239" spans="1:11" x14ac:dyDescent="0.25">
      <c r="A239" s="12">
        <v>6703000</v>
      </c>
      <c r="B239" s="12" t="s">
        <v>245</v>
      </c>
      <c r="C239" s="13">
        <v>164349.28</v>
      </c>
      <c r="D239" s="26">
        <v>8059.55</v>
      </c>
      <c r="E239" s="17">
        <f t="shared" si="12"/>
        <v>172408.83</v>
      </c>
      <c r="F239" s="15">
        <v>86</v>
      </c>
      <c r="G239" s="17">
        <f t="shared" si="13"/>
        <v>2004.7538372093022</v>
      </c>
      <c r="H239" s="27">
        <v>0</v>
      </c>
      <c r="I239" s="17">
        <f t="shared" si="14"/>
        <v>0</v>
      </c>
      <c r="J239" s="13"/>
      <c r="K239" s="13">
        <f t="shared" si="15"/>
        <v>0</v>
      </c>
    </row>
    <row r="240" spans="1:11" x14ac:dyDescent="0.25">
      <c r="A240" s="12">
        <v>6802000</v>
      </c>
      <c r="B240" s="12" t="s">
        <v>246</v>
      </c>
      <c r="C240" s="13">
        <v>299720.5</v>
      </c>
      <c r="D240" s="26">
        <v>12196.14</v>
      </c>
      <c r="E240" s="17">
        <f t="shared" si="12"/>
        <v>311916.64</v>
      </c>
      <c r="F240" s="15">
        <v>166</v>
      </c>
      <c r="G240" s="17">
        <f t="shared" si="13"/>
        <v>1879.015903614458</v>
      </c>
      <c r="H240" s="27">
        <v>2</v>
      </c>
      <c r="I240" s="17">
        <f t="shared" si="14"/>
        <v>3758.031807228916</v>
      </c>
      <c r="J240" s="13"/>
      <c r="K240" s="13">
        <f t="shared" si="15"/>
        <v>3758.031807228916</v>
      </c>
    </row>
    <row r="241" spans="1:11" x14ac:dyDescent="0.25">
      <c r="A241" s="12">
        <v>6804000</v>
      </c>
      <c r="B241" s="12" t="s">
        <v>247</v>
      </c>
      <c r="C241" s="13">
        <v>351204.51</v>
      </c>
      <c r="D241" s="26">
        <v>14811.66</v>
      </c>
      <c r="E241" s="17">
        <f t="shared" si="12"/>
        <v>366016.17</v>
      </c>
      <c r="F241" s="15">
        <v>159</v>
      </c>
      <c r="G241" s="17">
        <f t="shared" si="13"/>
        <v>2301.9884905660379</v>
      </c>
      <c r="H241" s="27">
        <v>0</v>
      </c>
      <c r="I241" s="17">
        <f t="shared" si="14"/>
        <v>0</v>
      </c>
      <c r="J241" s="13"/>
      <c r="K241" s="13">
        <f t="shared" si="15"/>
        <v>0</v>
      </c>
    </row>
    <row r="242" spans="1:11" x14ac:dyDescent="0.25">
      <c r="A242" s="12">
        <v>6901000</v>
      </c>
      <c r="B242" s="12" t="s">
        <v>248</v>
      </c>
      <c r="C242" s="13">
        <v>388947.22</v>
      </c>
      <c r="D242" s="26">
        <v>15689.53</v>
      </c>
      <c r="E242" s="17">
        <f t="shared" si="12"/>
        <v>404636.75</v>
      </c>
      <c r="F242" s="15">
        <v>252</v>
      </c>
      <c r="G242" s="17">
        <f t="shared" si="13"/>
        <v>1605.7013888888889</v>
      </c>
      <c r="H242" s="27">
        <v>0</v>
      </c>
      <c r="I242" s="17">
        <f t="shared" si="14"/>
        <v>0</v>
      </c>
      <c r="J242" s="13"/>
      <c r="K242" s="13">
        <f t="shared" si="15"/>
        <v>0</v>
      </c>
    </row>
    <row r="243" spans="1:11" x14ac:dyDescent="0.25">
      <c r="A243" s="12">
        <v>7001000</v>
      </c>
      <c r="B243" s="12" t="s">
        <v>249</v>
      </c>
      <c r="C243" s="13">
        <v>1010850</v>
      </c>
      <c r="D243" s="26">
        <v>43036.37</v>
      </c>
      <c r="E243" s="17">
        <f t="shared" si="12"/>
        <v>1053886.3700000001</v>
      </c>
      <c r="F243" s="15">
        <v>361</v>
      </c>
      <c r="G243" s="17">
        <f t="shared" si="13"/>
        <v>2919.3528254847647</v>
      </c>
      <c r="H243" s="27">
        <v>3</v>
      </c>
      <c r="I243" s="17">
        <f t="shared" si="14"/>
        <v>8758.0584764542946</v>
      </c>
      <c r="J243" s="13"/>
      <c r="K243" s="13">
        <f t="shared" si="15"/>
        <v>8758.0584764542946</v>
      </c>
    </row>
    <row r="244" spans="1:11" x14ac:dyDescent="0.25">
      <c r="A244" s="12">
        <v>7003000</v>
      </c>
      <c r="B244" s="12" t="s">
        <v>250</v>
      </c>
      <c r="C244" s="13">
        <v>126574.56</v>
      </c>
      <c r="D244" s="26">
        <v>4758.45</v>
      </c>
      <c r="E244" s="17">
        <f t="shared" si="12"/>
        <v>131333.01</v>
      </c>
      <c r="F244" s="15">
        <v>35</v>
      </c>
      <c r="G244" s="17">
        <f t="shared" si="13"/>
        <v>3752.3717142857145</v>
      </c>
      <c r="H244" s="27">
        <v>0</v>
      </c>
      <c r="I244" s="17">
        <f t="shared" si="14"/>
        <v>0</v>
      </c>
      <c r="J244" s="13"/>
      <c r="K244" s="13">
        <f t="shared" si="15"/>
        <v>0</v>
      </c>
    </row>
    <row r="245" spans="1:11" x14ac:dyDescent="0.25">
      <c r="A245" s="12">
        <v>7007000</v>
      </c>
      <c r="B245" s="12" t="s">
        <v>251</v>
      </c>
      <c r="C245" s="13">
        <v>142077.81</v>
      </c>
      <c r="D245" s="26">
        <v>6886.28</v>
      </c>
      <c r="E245" s="17">
        <f t="shared" si="12"/>
        <v>148964.09</v>
      </c>
      <c r="F245" s="15">
        <v>70</v>
      </c>
      <c r="G245" s="17">
        <f t="shared" si="13"/>
        <v>2128.0584285714285</v>
      </c>
      <c r="H245" s="27">
        <v>0</v>
      </c>
      <c r="I245" s="17">
        <f t="shared" si="14"/>
        <v>0</v>
      </c>
      <c r="J245" s="13"/>
      <c r="K245" s="13">
        <f t="shared" si="15"/>
        <v>0</v>
      </c>
    </row>
    <row r="246" spans="1:11" x14ac:dyDescent="0.25">
      <c r="A246" s="12">
        <v>7008000</v>
      </c>
      <c r="B246" s="12" t="s">
        <v>252</v>
      </c>
      <c r="C246" s="13">
        <v>286268.55</v>
      </c>
      <c r="D246" s="26">
        <v>10557.23</v>
      </c>
      <c r="E246" s="17">
        <f t="shared" si="12"/>
        <v>296825.77999999997</v>
      </c>
      <c r="F246" s="15">
        <v>122</v>
      </c>
      <c r="G246" s="17">
        <f t="shared" si="13"/>
        <v>2432.9981967213112</v>
      </c>
      <c r="H246" s="27">
        <v>0</v>
      </c>
      <c r="I246" s="17">
        <f t="shared" si="14"/>
        <v>0</v>
      </c>
      <c r="J246" s="13"/>
      <c r="K246" s="13">
        <f t="shared" si="15"/>
        <v>0</v>
      </c>
    </row>
    <row r="247" spans="1:11" x14ac:dyDescent="0.25">
      <c r="A247" s="12">
        <v>7009000</v>
      </c>
      <c r="B247" s="12" t="s">
        <v>253</v>
      </c>
      <c r="C247" s="13">
        <v>101797.34999999999</v>
      </c>
      <c r="D247" s="26">
        <v>3148</v>
      </c>
      <c r="E247" s="17">
        <f t="shared" si="12"/>
        <v>104945.34999999999</v>
      </c>
      <c r="F247" s="15">
        <v>42</v>
      </c>
      <c r="G247" s="17">
        <f t="shared" si="13"/>
        <v>2498.6988095238094</v>
      </c>
      <c r="H247" s="27">
        <v>0</v>
      </c>
      <c r="I247" s="17">
        <f t="shared" si="14"/>
        <v>0</v>
      </c>
      <c r="J247" s="13"/>
      <c r="K247" s="13">
        <f t="shared" si="15"/>
        <v>0</v>
      </c>
    </row>
    <row r="248" spans="1:11" x14ac:dyDescent="0.25">
      <c r="A248" s="12">
        <v>7102000</v>
      </c>
      <c r="B248" s="12" t="s">
        <v>254</v>
      </c>
      <c r="C248" s="13">
        <v>297068.79000000004</v>
      </c>
      <c r="D248" s="26">
        <v>12552.58</v>
      </c>
      <c r="E248" s="17">
        <f t="shared" si="12"/>
        <v>309621.37000000005</v>
      </c>
      <c r="F248" s="15">
        <v>200</v>
      </c>
      <c r="G248" s="17">
        <f t="shared" si="13"/>
        <v>1548.1068500000003</v>
      </c>
      <c r="H248" s="27">
        <v>2</v>
      </c>
      <c r="I248" s="17">
        <f t="shared" si="14"/>
        <v>3096.2137000000007</v>
      </c>
      <c r="J248" s="13"/>
      <c r="K248" s="13">
        <f t="shared" si="15"/>
        <v>3096.2137000000007</v>
      </c>
    </row>
    <row r="249" spans="1:11" x14ac:dyDescent="0.25">
      <c r="A249" s="12">
        <v>7104000</v>
      </c>
      <c r="B249" s="12" t="s">
        <v>255</v>
      </c>
      <c r="C249" s="13">
        <v>103841.19</v>
      </c>
      <c r="D249" s="26">
        <v>3756.53</v>
      </c>
      <c r="E249" s="17">
        <f t="shared" si="12"/>
        <v>107597.72</v>
      </c>
      <c r="F249" s="15">
        <v>74</v>
      </c>
      <c r="G249" s="17">
        <f t="shared" si="13"/>
        <v>1454.0232432432433</v>
      </c>
      <c r="H249" s="27">
        <v>0</v>
      </c>
      <c r="I249" s="17">
        <f t="shared" si="14"/>
        <v>0</v>
      </c>
      <c r="J249" s="13"/>
      <c r="K249" s="13">
        <f t="shared" si="15"/>
        <v>0</v>
      </c>
    </row>
    <row r="250" spans="1:11" x14ac:dyDescent="0.25">
      <c r="A250" s="12">
        <v>7105000</v>
      </c>
      <c r="B250" s="12" t="s">
        <v>256</v>
      </c>
      <c r="C250" s="13">
        <v>111872.02</v>
      </c>
      <c r="D250" s="26">
        <v>4533.8500000000004</v>
      </c>
      <c r="E250" s="17">
        <f t="shared" si="12"/>
        <v>116405.87000000001</v>
      </c>
      <c r="F250" s="15">
        <v>105</v>
      </c>
      <c r="G250" s="17">
        <f t="shared" si="13"/>
        <v>1108.6273333333334</v>
      </c>
      <c r="H250" s="27">
        <v>0</v>
      </c>
      <c r="I250" s="17">
        <f t="shared" si="14"/>
        <v>0</v>
      </c>
      <c r="J250" s="13"/>
      <c r="K250" s="13">
        <f t="shared" si="15"/>
        <v>0</v>
      </c>
    </row>
    <row r="251" spans="1:11" x14ac:dyDescent="0.25">
      <c r="A251" s="12">
        <v>7201000</v>
      </c>
      <c r="B251" s="12" t="s">
        <v>257</v>
      </c>
      <c r="C251" s="13">
        <v>209603.86</v>
      </c>
      <c r="D251" s="26">
        <v>10163.799999999999</v>
      </c>
      <c r="E251" s="17">
        <f t="shared" si="12"/>
        <v>219767.65999999997</v>
      </c>
      <c r="F251" s="15">
        <v>113</v>
      </c>
      <c r="G251" s="17">
        <f t="shared" si="13"/>
        <v>1944.8465486725661</v>
      </c>
      <c r="H251" s="27">
        <v>0</v>
      </c>
      <c r="I251" s="17">
        <f t="shared" si="14"/>
        <v>0</v>
      </c>
      <c r="J251" s="13"/>
      <c r="K251" s="13">
        <f t="shared" si="15"/>
        <v>0</v>
      </c>
    </row>
    <row r="252" spans="1:11" x14ac:dyDescent="0.25">
      <c r="A252" s="12">
        <v>7202000</v>
      </c>
      <c r="B252" s="12" t="s">
        <v>258</v>
      </c>
      <c r="C252" s="13">
        <v>408340.55</v>
      </c>
      <c r="D252" s="26">
        <v>20724.02</v>
      </c>
      <c r="E252" s="17">
        <f t="shared" si="12"/>
        <v>429064.57</v>
      </c>
      <c r="F252" s="15">
        <v>260</v>
      </c>
      <c r="G252" s="17">
        <f t="shared" si="13"/>
        <v>1650.2483461538461</v>
      </c>
      <c r="H252" s="27">
        <v>0</v>
      </c>
      <c r="I252" s="17">
        <f t="shared" si="14"/>
        <v>0</v>
      </c>
      <c r="J252" s="13"/>
      <c r="K252" s="13">
        <f t="shared" si="15"/>
        <v>0</v>
      </c>
    </row>
    <row r="253" spans="1:11" x14ac:dyDescent="0.25">
      <c r="A253" s="12">
        <v>7203000</v>
      </c>
      <c r="B253" s="12" t="s">
        <v>259</v>
      </c>
      <c r="C253" s="13">
        <v>1948965.06</v>
      </c>
      <c r="D253" s="26">
        <v>88953.98</v>
      </c>
      <c r="E253" s="17">
        <f t="shared" si="12"/>
        <v>2037919.04</v>
      </c>
      <c r="F253" s="15">
        <v>1230</v>
      </c>
      <c r="G253" s="17">
        <f t="shared" si="13"/>
        <v>1656.8447479674796</v>
      </c>
      <c r="H253" s="27">
        <v>79</v>
      </c>
      <c r="I253" s="17">
        <f t="shared" si="14"/>
        <v>130890.73508943089</v>
      </c>
      <c r="J253" s="13"/>
      <c r="K253" s="13">
        <f t="shared" si="15"/>
        <v>130890.73508943089</v>
      </c>
    </row>
    <row r="254" spans="1:11" x14ac:dyDescent="0.25">
      <c r="A254" s="12">
        <v>7204000</v>
      </c>
      <c r="B254" s="12" t="s">
        <v>260</v>
      </c>
      <c r="C254" s="13">
        <v>199772.85</v>
      </c>
      <c r="D254" s="26">
        <v>7945.65</v>
      </c>
      <c r="E254" s="17">
        <f t="shared" si="12"/>
        <v>207718.5</v>
      </c>
      <c r="F254" s="15">
        <v>119</v>
      </c>
      <c r="G254" s="17">
        <f t="shared" si="13"/>
        <v>1745.5336134453783</v>
      </c>
      <c r="H254" s="27">
        <v>0</v>
      </c>
      <c r="I254" s="17">
        <f t="shared" si="14"/>
        <v>0</v>
      </c>
      <c r="J254" s="13"/>
      <c r="K254" s="13">
        <f t="shared" si="15"/>
        <v>0</v>
      </c>
    </row>
    <row r="255" spans="1:11" x14ac:dyDescent="0.25">
      <c r="A255" s="12">
        <v>7205000</v>
      </c>
      <c r="B255" s="12" t="s">
        <v>261</v>
      </c>
      <c r="C255" s="13">
        <v>250711.63999999998</v>
      </c>
      <c r="D255" s="26">
        <v>11469.77</v>
      </c>
      <c r="E255" s="17">
        <f t="shared" si="12"/>
        <v>262181.40999999997</v>
      </c>
      <c r="F255" s="15">
        <v>177</v>
      </c>
      <c r="G255" s="17">
        <f t="shared" si="13"/>
        <v>1481.2509039548022</v>
      </c>
      <c r="H255" s="27">
        <v>0</v>
      </c>
      <c r="I255" s="17">
        <f t="shared" si="14"/>
        <v>0</v>
      </c>
      <c r="J255" s="13"/>
      <c r="K255" s="13">
        <f t="shared" si="15"/>
        <v>0</v>
      </c>
    </row>
    <row r="256" spans="1:11" x14ac:dyDescent="0.25">
      <c r="A256" s="12">
        <v>7206000</v>
      </c>
      <c r="B256" s="12" t="s">
        <v>262</v>
      </c>
      <c r="C256" s="13">
        <v>328509.68000000005</v>
      </c>
      <c r="D256" s="26">
        <v>16701.45</v>
      </c>
      <c r="E256" s="17">
        <f t="shared" si="12"/>
        <v>345211.13000000006</v>
      </c>
      <c r="F256" s="15">
        <v>184</v>
      </c>
      <c r="G256" s="17">
        <f t="shared" si="13"/>
        <v>1876.1474456521742</v>
      </c>
      <c r="H256" s="27">
        <v>0</v>
      </c>
      <c r="I256" s="17">
        <f t="shared" si="14"/>
        <v>0</v>
      </c>
      <c r="J256" s="13"/>
      <c r="K256" s="13">
        <f t="shared" si="15"/>
        <v>0</v>
      </c>
    </row>
    <row r="257" spans="1:11" x14ac:dyDescent="0.25">
      <c r="A257" s="12">
        <v>7207000</v>
      </c>
      <c r="B257" s="12" t="s">
        <v>263</v>
      </c>
      <c r="C257" s="13">
        <v>4117250.1799999997</v>
      </c>
      <c r="D257" s="26">
        <v>211124.27</v>
      </c>
      <c r="E257" s="17">
        <f t="shared" si="12"/>
        <v>4328374.4499999993</v>
      </c>
      <c r="F257" s="15">
        <v>2134</v>
      </c>
      <c r="G257" s="17">
        <f t="shared" si="13"/>
        <v>2028.2916822867851</v>
      </c>
      <c r="H257" s="27">
        <v>12</v>
      </c>
      <c r="I257" s="17">
        <f t="shared" si="14"/>
        <v>24339.500187441423</v>
      </c>
      <c r="J257" s="13"/>
      <c r="K257" s="13">
        <f t="shared" si="15"/>
        <v>24339.500187441423</v>
      </c>
    </row>
    <row r="258" spans="1:11" x14ac:dyDescent="0.25">
      <c r="A258" s="12">
        <v>7208000</v>
      </c>
      <c r="B258" s="12" t="s">
        <v>264</v>
      </c>
      <c r="C258" s="13">
        <v>217167.59000000003</v>
      </c>
      <c r="D258" s="26">
        <v>9848.17</v>
      </c>
      <c r="E258" s="17">
        <f t="shared" si="12"/>
        <v>227015.76000000004</v>
      </c>
      <c r="F258" s="15">
        <v>143</v>
      </c>
      <c r="G258" s="17">
        <f t="shared" si="13"/>
        <v>1587.5227972027974</v>
      </c>
      <c r="H258" s="27">
        <v>0</v>
      </c>
      <c r="I258" s="17">
        <f t="shared" si="14"/>
        <v>0</v>
      </c>
      <c r="J258" s="13"/>
      <c r="K258" s="13">
        <f t="shared" si="15"/>
        <v>0</v>
      </c>
    </row>
    <row r="259" spans="1:11" x14ac:dyDescent="0.25">
      <c r="A259" s="12">
        <v>7240700</v>
      </c>
      <c r="B259" s="12" t="s">
        <v>265</v>
      </c>
      <c r="C259" s="13">
        <v>0</v>
      </c>
      <c r="D259" s="13">
        <v>0</v>
      </c>
      <c r="E259" s="17">
        <f t="shared" si="12"/>
        <v>0</v>
      </c>
      <c r="F259" s="16">
        <v>0</v>
      </c>
      <c r="G259" s="17">
        <v>0</v>
      </c>
      <c r="H259" s="28">
        <v>0</v>
      </c>
      <c r="I259" s="17">
        <f t="shared" si="14"/>
        <v>0</v>
      </c>
      <c r="J259" s="13"/>
      <c r="K259" s="13">
        <f t="shared" si="15"/>
        <v>0</v>
      </c>
    </row>
    <row r="260" spans="1:11" x14ac:dyDescent="0.25">
      <c r="A260" s="12">
        <v>7241700</v>
      </c>
      <c r="B260" s="12" t="s">
        <v>266</v>
      </c>
      <c r="C260" s="13">
        <v>32639.21</v>
      </c>
      <c r="D260" s="26">
        <v>1645.82</v>
      </c>
      <c r="E260" s="17">
        <f t="shared" si="12"/>
        <v>34285.03</v>
      </c>
      <c r="F260" s="16">
        <v>8</v>
      </c>
      <c r="G260" s="17">
        <f t="shared" si="13"/>
        <v>4285.6287499999999</v>
      </c>
      <c r="H260" s="28">
        <v>0</v>
      </c>
      <c r="I260" s="17">
        <f t="shared" si="14"/>
        <v>0</v>
      </c>
      <c r="J260" s="13"/>
      <c r="K260" s="13">
        <f t="shared" si="15"/>
        <v>0</v>
      </c>
    </row>
    <row r="261" spans="1:11" x14ac:dyDescent="0.25">
      <c r="A261" s="12">
        <v>7301000</v>
      </c>
      <c r="B261" s="12" t="s">
        <v>267</v>
      </c>
      <c r="C261" s="13">
        <v>306146.78999999998</v>
      </c>
      <c r="D261" s="26">
        <v>11871.75</v>
      </c>
      <c r="E261" s="17">
        <f t="shared" si="12"/>
        <v>318018.53999999998</v>
      </c>
      <c r="F261" s="15">
        <v>160</v>
      </c>
      <c r="G261" s="17">
        <f t="shared" si="13"/>
        <v>1987.615875</v>
      </c>
      <c r="H261" s="27">
        <v>0</v>
      </c>
      <c r="I261" s="17">
        <f t="shared" si="14"/>
        <v>0</v>
      </c>
      <c r="J261" s="13"/>
      <c r="K261" s="13">
        <f t="shared" si="15"/>
        <v>0</v>
      </c>
    </row>
    <row r="262" spans="1:11" x14ac:dyDescent="0.25">
      <c r="A262" s="12">
        <v>7302000</v>
      </c>
      <c r="B262" s="12" t="s">
        <v>268</v>
      </c>
      <c r="C262" s="13">
        <v>631621.80999999994</v>
      </c>
      <c r="D262" s="26">
        <v>29833.439999999999</v>
      </c>
      <c r="E262" s="17">
        <f t="shared" si="12"/>
        <v>661455.24999999988</v>
      </c>
      <c r="F262" s="15">
        <v>441</v>
      </c>
      <c r="G262" s="17">
        <f t="shared" si="13"/>
        <v>1499.8985260770971</v>
      </c>
      <c r="H262" s="27">
        <v>1</v>
      </c>
      <c r="I262" s="17">
        <f t="shared" si="14"/>
        <v>1499.8985260770971</v>
      </c>
      <c r="J262" s="13"/>
      <c r="K262" s="13">
        <f t="shared" si="15"/>
        <v>1499.8985260770971</v>
      </c>
    </row>
    <row r="263" spans="1:11" x14ac:dyDescent="0.25">
      <c r="A263" s="12">
        <v>7303000</v>
      </c>
      <c r="B263" s="12" t="s">
        <v>269</v>
      </c>
      <c r="C263" s="13">
        <v>112335.11</v>
      </c>
      <c r="D263" s="26">
        <v>4327.38</v>
      </c>
      <c r="E263" s="17">
        <f t="shared" si="12"/>
        <v>116662.49</v>
      </c>
      <c r="F263" s="15">
        <v>42</v>
      </c>
      <c r="G263" s="17">
        <f t="shared" si="13"/>
        <v>2777.6783333333333</v>
      </c>
      <c r="H263" s="27">
        <v>0</v>
      </c>
      <c r="I263" s="17">
        <f t="shared" si="14"/>
        <v>0</v>
      </c>
      <c r="J263" s="13"/>
      <c r="K263" s="13">
        <f t="shared" si="15"/>
        <v>0</v>
      </c>
    </row>
    <row r="264" spans="1:11" x14ac:dyDescent="0.25">
      <c r="A264" s="12">
        <v>7304000</v>
      </c>
      <c r="B264" s="12" t="s">
        <v>270</v>
      </c>
      <c r="C264" s="13">
        <v>144624.79</v>
      </c>
      <c r="D264" s="26">
        <v>6857.36</v>
      </c>
      <c r="E264" s="17">
        <f t="shared" si="12"/>
        <v>151482.15</v>
      </c>
      <c r="F264" s="15">
        <v>110</v>
      </c>
      <c r="G264" s="17">
        <f t="shared" si="13"/>
        <v>1377.1104545454546</v>
      </c>
      <c r="H264" s="27">
        <v>2</v>
      </c>
      <c r="I264" s="17">
        <f t="shared" si="14"/>
        <v>2754.2209090909091</v>
      </c>
      <c r="J264" s="13"/>
      <c r="K264" s="13">
        <f t="shared" si="15"/>
        <v>2754.2209090909091</v>
      </c>
    </row>
    <row r="265" spans="1:11" x14ac:dyDescent="0.25">
      <c r="A265" s="12">
        <v>7307000</v>
      </c>
      <c r="B265" s="12" t="s">
        <v>271</v>
      </c>
      <c r="C265" s="13">
        <v>318392.69</v>
      </c>
      <c r="D265" s="26">
        <v>12961.72</v>
      </c>
      <c r="E265" s="17">
        <f t="shared" si="12"/>
        <v>331354.40999999997</v>
      </c>
      <c r="F265" s="15">
        <v>167</v>
      </c>
      <c r="G265" s="17">
        <f t="shared" si="13"/>
        <v>1984.1581437125747</v>
      </c>
      <c r="H265" s="27">
        <v>0</v>
      </c>
      <c r="I265" s="17">
        <f t="shared" si="14"/>
        <v>0</v>
      </c>
      <c r="J265" s="13"/>
      <c r="K265" s="13">
        <f t="shared" si="15"/>
        <v>0</v>
      </c>
    </row>
    <row r="266" spans="1:11" x14ac:dyDescent="0.25">
      <c r="A266" s="12">
        <v>7309000</v>
      </c>
      <c r="B266" s="12" t="s">
        <v>272</v>
      </c>
      <c r="C266" s="13">
        <v>171791.21</v>
      </c>
      <c r="D266" s="26">
        <v>7120.35</v>
      </c>
      <c r="E266" s="17">
        <f t="shared" si="12"/>
        <v>178911.56</v>
      </c>
      <c r="F266" s="15">
        <v>66</v>
      </c>
      <c r="G266" s="17">
        <f t="shared" si="13"/>
        <v>2710.7812121212119</v>
      </c>
      <c r="H266" s="27">
        <v>2</v>
      </c>
      <c r="I266" s="17">
        <f t="shared" si="14"/>
        <v>5421.5624242424237</v>
      </c>
      <c r="J266" s="13"/>
      <c r="K266" s="13">
        <f t="shared" si="15"/>
        <v>5421.5624242424237</v>
      </c>
    </row>
    <row r="267" spans="1:11" x14ac:dyDescent="0.25">
      <c r="A267" s="12">
        <v>7310000</v>
      </c>
      <c r="B267" s="12" t="s">
        <v>273</v>
      </c>
      <c r="C267" s="13">
        <v>187187.83</v>
      </c>
      <c r="D267" s="26">
        <v>7728.91</v>
      </c>
      <c r="E267" s="17">
        <f t="shared" si="12"/>
        <v>194916.74</v>
      </c>
      <c r="F267" s="15">
        <v>142</v>
      </c>
      <c r="G267" s="17">
        <f t="shared" si="13"/>
        <v>1372.6530985915492</v>
      </c>
      <c r="H267" s="27">
        <v>0</v>
      </c>
      <c r="I267" s="17">
        <f t="shared" si="14"/>
        <v>0</v>
      </c>
      <c r="J267" s="13"/>
      <c r="K267" s="13">
        <f t="shared" si="15"/>
        <v>0</v>
      </c>
    </row>
    <row r="268" spans="1:11" x14ac:dyDescent="0.25">
      <c r="A268" s="12">
        <v>7311000</v>
      </c>
      <c r="B268" s="12" t="s">
        <v>274</v>
      </c>
      <c r="C268" s="13">
        <v>909823.21</v>
      </c>
      <c r="D268" s="26">
        <v>45381.279999999999</v>
      </c>
      <c r="E268" s="17">
        <f t="shared" si="12"/>
        <v>955204.49</v>
      </c>
      <c r="F268" s="15">
        <v>496</v>
      </c>
      <c r="G268" s="17">
        <f t="shared" si="13"/>
        <v>1925.8155040322581</v>
      </c>
      <c r="H268" s="27">
        <v>0</v>
      </c>
      <c r="I268" s="17">
        <f t="shared" si="14"/>
        <v>0</v>
      </c>
      <c r="J268" s="13"/>
      <c r="K268" s="13">
        <f t="shared" si="15"/>
        <v>0</v>
      </c>
    </row>
    <row r="269" spans="1:11" x14ac:dyDescent="0.25">
      <c r="A269" s="12">
        <v>7401000</v>
      </c>
      <c r="B269" s="12" t="s">
        <v>275</v>
      </c>
      <c r="C269" s="13">
        <v>148627.99000000002</v>
      </c>
      <c r="D269" s="26">
        <v>3720.42</v>
      </c>
      <c r="E269" s="17">
        <f t="shared" ref="E269:E274" si="16">C269+D269</f>
        <v>152348.41000000003</v>
      </c>
      <c r="F269" s="15">
        <v>54</v>
      </c>
      <c r="G269" s="17">
        <f t="shared" ref="G269:G274" si="17">E269/F269</f>
        <v>2821.2668518518526</v>
      </c>
      <c r="H269" s="27">
        <v>0</v>
      </c>
      <c r="I269" s="17">
        <f t="shared" ref="I269:I274" si="18">G269*H269</f>
        <v>0</v>
      </c>
      <c r="J269" s="13"/>
      <c r="K269" s="13">
        <f t="shared" si="15"/>
        <v>0</v>
      </c>
    </row>
    <row r="270" spans="1:11" x14ac:dyDescent="0.25">
      <c r="A270" s="12">
        <v>7403000</v>
      </c>
      <c r="B270" s="12" t="s">
        <v>276</v>
      </c>
      <c r="C270" s="13">
        <v>139438.81</v>
      </c>
      <c r="D270" s="26">
        <v>5594.69</v>
      </c>
      <c r="E270" s="17">
        <f t="shared" si="16"/>
        <v>145033.5</v>
      </c>
      <c r="F270" s="15">
        <v>74</v>
      </c>
      <c r="G270" s="17">
        <f t="shared" si="17"/>
        <v>1959.9121621621621</v>
      </c>
      <c r="H270" s="27">
        <v>0</v>
      </c>
      <c r="I270" s="17">
        <f t="shared" si="18"/>
        <v>0</v>
      </c>
      <c r="J270" s="13"/>
      <c r="K270" s="13">
        <f t="shared" ref="K270:K274" si="19">I270-J270</f>
        <v>0</v>
      </c>
    </row>
    <row r="271" spans="1:11" x14ac:dyDescent="0.25">
      <c r="A271" s="12">
        <v>7503000</v>
      </c>
      <c r="B271" s="12" t="s">
        <v>277</v>
      </c>
      <c r="C271" s="13">
        <v>177406.8</v>
      </c>
      <c r="D271" s="26">
        <v>8214.26</v>
      </c>
      <c r="E271" s="17">
        <f t="shared" si="16"/>
        <v>185621.06</v>
      </c>
      <c r="F271" s="15">
        <v>129</v>
      </c>
      <c r="G271" s="17">
        <f t="shared" si="17"/>
        <v>1438.922945736434</v>
      </c>
      <c r="H271" s="27">
        <v>0</v>
      </c>
      <c r="I271" s="17">
        <f t="shared" si="18"/>
        <v>0</v>
      </c>
      <c r="J271" s="13"/>
      <c r="K271" s="13">
        <f t="shared" si="19"/>
        <v>0</v>
      </c>
    </row>
    <row r="272" spans="1:11" x14ac:dyDescent="0.25">
      <c r="A272" s="12">
        <v>7504000</v>
      </c>
      <c r="B272" s="12" t="s">
        <v>278</v>
      </c>
      <c r="C272" s="13">
        <v>463292.14</v>
      </c>
      <c r="D272" s="26">
        <v>21636.78</v>
      </c>
      <c r="E272" s="17">
        <f t="shared" si="16"/>
        <v>484928.92000000004</v>
      </c>
      <c r="F272" s="15">
        <v>284</v>
      </c>
      <c r="G272" s="17">
        <f t="shared" si="17"/>
        <v>1707.4961971830987</v>
      </c>
      <c r="H272" s="27">
        <v>0</v>
      </c>
      <c r="I272" s="17">
        <f t="shared" si="18"/>
        <v>0</v>
      </c>
      <c r="J272" s="13"/>
      <c r="K272" s="13">
        <f t="shared" si="19"/>
        <v>0</v>
      </c>
    </row>
    <row r="273" spans="1:11" x14ac:dyDescent="0.25">
      <c r="A273" s="12">
        <v>7509000</v>
      </c>
      <c r="B273" s="12" t="s">
        <v>279</v>
      </c>
      <c r="C273" s="13">
        <v>86438.25</v>
      </c>
      <c r="D273" s="26">
        <v>3822.49</v>
      </c>
      <c r="E273" s="17">
        <f t="shared" si="16"/>
        <v>90260.74</v>
      </c>
      <c r="F273" s="15">
        <v>70</v>
      </c>
      <c r="G273" s="17">
        <f t="shared" si="17"/>
        <v>1289.439142857143</v>
      </c>
      <c r="H273" s="27">
        <v>0</v>
      </c>
      <c r="I273" s="17">
        <f t="shared" si="18"/>
        <v>0</v>
      </c>
      <c r="J273" s="13"/>
      <c r="K273" s="13">
        <f t="shared" si="19"/>
        <v>0</v>
      </c>
    </row>
    <row r="274" spans="1:11" x14ac:dyDescent="0.25">
      <c r="A274" s="12">
        <v>7510000</v>
      </c>
      <c r="B274" s="12" t="s">
        <v>280</v>
      </c>
      <c r="C274" s="13">
        <v>230722.61</v>
      </c>
      <c r="D274" s="26">
        <v>7961.43</v>
      </c>
      <c r="E274" s="17">
        <f t="shared" si="16"/>
        <v>238684.03999999998</v>
      </c>
      <c r="F274" s="15">
        <v>159</v>
      </c>
      <c r="G274" s="17">
        <f t="shared" si="17"/>
        <v>1501.1574842767295</v>
      </c>
      <c r="H274" s="27">
        <v>0</v>
      </c>
      <c r="I274" s="17">
        <f t="shared" si="18"/>
        <v>0</v>
      </c>
      <c r="J274" s="13"/>
      <c r="K274" s="13">
        <f t="shared" si="19"/>
        <v>0</v>
      </c>
    </row>
    <row r="275" spans="1:11" x14ac:dyDescent="0.25">
      <c r="C275" s="14">
        <f>SUM(C12:C274)</f>
        <v>104666857.33999999</v>
      </c>
      <c r="D275" s="14">
        <f>SUM(D12:D274)</f>
        <v>4582000.0399999991</v>
      </c>
      <c r="E275" s="14"/>
    </row>
  </sheetData>
  <mergeCells count="5">
    <mergeCell ref="A3:K3"/>
    <mergeCell ref="A4:K4"/>
    <mergeCell ref="A5:K5"/>
    <mergeCell ref="A1:K1"/>
    <mergeCell ref="A2:K2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1617PSPS carryover ws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Camile Wyllia (ADE)</dc:creator>
  <cp:lastModifiedBy>Camile Wyllia (ADE)</cp:lastModifiedBy>
  <cp:lastPrinted>2017-08-08T13:27:14Z</cp:lastPrinted>
  <dcterms:created xsi:type="dcterms:W3CDTF">2017-06-15T12:33:03Z</dcterms:created>
  <dcterms:modified xsi:type="dcterms:W3CDTF">2018-02-23T15:24:15Z</dcterms:modified>
</cp:coreProperties>
</file>